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914"/>
  <workbookPr/>
  <mc:AlternateContent xmlns:mc="http://schemas.openxmlformats.org/markup-compatibility/2006">
    <mc:Choice Requires="x15">
      <x15ac:absPath xmlns:x15ac="http://schemas.microsoft.com/office/spreadsheetml/2010/11/ac" url="https://maigovro.sharepoint.com/sites/SFD2/Shared Documents/Ghiduri specifice/ISF/Apel IS2A1 septembrie 2023/"/>
    </mc:Choice>
  </mc:AlternateContent>
  <xr:revisionPtr revIDLastSave="640" documentId="11_B2515573DD1BCFC41A8C0A9DBA9D71A8F010452A" xr6:coauthVersionLast="47" xr6:coauthVersionMax="47" xr10:uidLastSave="{2B7FBED5-9471-455B-882B-8B65E3DD78BD}"/>
  <bookViews>
    <workbookView xWindow="-120" yWindow="-120" windowWidth="29040" windowHeight="15720" xr2:uid="{00000000-000D-0000-FFFF-FFFF00000000}"/>
  </bookViews>
  <sheets>
    <sheet name="2.1_Criterii_admisibilitate" sheetId="2" r:id="rId1"/>
    <sheet name="2.2_Criterii_calitate_ponderi" sheetId="1" r:id="rId2"/>
  </sheets>
  <definedNames>
    <definedName name="_Toc131492505" localSheetId="1">'2.2_Criterii_calitate_ponderi'!#REF!</definedName>
    <definedName name="_xlnm.Print_Area" localSheetId="0">'2.1_Criterii_admisibilitate'!$A$1:$F$27</definedName>
    <definedName name="_xlnm.Print_Area" localSheetId="1">'2.2_Criterii_calitate_ponderi'!$A$1:$F$34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 i="1" l="1"/>
  <c r="I29" i="1"/>
  <c r="I28" i="1"/>
  <c r="I25" i="1"/>
  <c r="I24" i="1"/>
  <c r="I23" i="1"/>
  <c r="I22" i="1"/>
  <c r="I20" i="1"/>
  <c r="I19" i="1"/>
  <c r="I18" i="1"/>
  <c r="I17" i="1"/>
  <c r="I16" i="1"/>
  <c r="I15" i="1"/>
  <c r="I12" i="1"/>
  <c r="I13" i="1"/>
  <c r="I9" i="1"/>
  <c r="I8" i="1"/>
  <c r="I11" i="1"/>
  <c r="I10" i="1"/>
  <c r="F24" i="1"/>
  <c r="F25" i="1"/>
  <c r="F23" i="1"/>
  <c r="F22" i="1"/>
  <c r="F20" i="1"/>
  <c r="F19" i="1"/>
  <c r="F18" i="1"/>
  <c r="F17" i="1"/>
  <c r="F16" i="1"/>
  <c r="F15" i="1"/>
  <c r="F9" i="1"/>
  <c r="F10" i="1"/>
  <c r="F11" i="1"/>
  <c r="F12" i="1"/>
  <c r="F13" i="1"/>
  <c r="F8" i="1"/>
  <c r="I21" i="1" l="1"/>
  <c r="I14" i="1"/>
  <c r="I7" i="1"/>
  <c r="F7" i="1"/>
  <c r="F21" i="1"/>
  <c r="F30" i="1" s="1"/>
  <c r="F14" i="1"/>
  <c r="I30"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PC</author>
  </authors>
  <commentList>
    <comment ref="A2" authorId="0" shapeId="0" xr:uid="{EEAEDE72-882B-45DE-9A17-16946753EAD9}">
      <text>
        <r>
          <rPr>
            <b/>
            <sz val="9"/>
            <color indexed="81"/>
            <rFont val="Tahoma"/>
            <family val="2"/>
          </rPr>
          <t>foaia(sheet)2.1_Criterii_admisibilitate + foaia(sheet)2.2_Criterii_calitate_ponderi</t>
        </r>
        <r>
          <rPr>
            <sz val="9"/>
            <color indexed="81"/>
            <rFont val="Tahoma"/>
            <family val="2"/>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PC</author>
  </authors>
  <commentList>
    <comment ref="A2" authorId="0" shapeId="0" xr:uid="{6898C2E5-760E-4C99-9E49-C52FCA5BD87E}">
      <text>
        <r>
          <rPr>
            <b/>
            <sz val="9"/>
            <color indexed="81"/>
            <rFont val="Tahoma"/>
            <family val="2"/>
          </rPr>
          <t>foaia(sheet)2.1_Criterii_admisibilitate + foaia(sheet)2.2_Criterii_calitate_ponderi</t>
        </r>
        <r>
          <rPr>
            <sz val="9"/>
            <color indexed="81"/>
            <rFont val="Tahoma"/>
            <family val="2"/>
          </rPr>
          <t xml:space="preserve">
</t>
        </r>
      </text>
    </comment>
  </commentList>
</comments>
</file>

<file path=xl/sharedStrings.xml><?xml version="1.0" encoding="utf-8"?>
<sst xmlns="http://schemas.openxmlformats.org/spreadsheetml/2006/main" count="167" uniqueCount="145">
  <si>
    <t xml:space="preserve">Anexa nr. 2 la Ghidul specific apelului de proiecte </t>
  </si>
  <si>
    <t>id_apel:</t>
  </si>
  <si>
    <t xml:space="preserve">IS2A1 </t>
  </si>
  <si>
    <t>GRILA DE EVALUARE - Criterii de admisibilitate</t>
  </si>
  <si>
    <t>Criteriile generale de admisibilitate stabilite prin Metodologie</t>
  </si>
  <si>
    <t>Cod criteriu</t>
  </si>
  <si>
    <t>Criteriul general de admisibilitate</t>
  </si>
  <si>
    <t>Elemente de referință/verificare</t>
  </si>
  <si>
    <t>corelare cu CF (orientativ)</t>
  </si>
  <si>
    <t>răspuns DA/NU/NA</t>
  </si>
  <si>
    <t>CGA1</t>
  </si>
  <si>
    <t>Proiectul propus se încadrează în obiectivul de politică al Fondului?</t>
  </si>
  <si>
    <t xml:space="preserve">+se verifică dacă obiectivul general al PP se încadrează în obiectivul de politică al Fondului. 
+se verifică dacă obiectivele specifice ale PP se încadrează în obiectivul de politică al Fondului, dacă PP ar putea genera o contribuție la îndeplinirea acestuia. </t>
  </si>
  <si>
    <t>B1.1</t>
  </si>
  <si>
    <t>CGA2</t>
  </si>
  <si>
    <t>Cererea de Finanțare este depusă/transmisă prin sistemul oficial de depunere/transmitere înainte de termenul limită al apelului, menționat în Ghidul specific apelului?</t>
  </si>
  <si>
    <t>+Se verifică dacă data transmiterii CF este anterioară termenului limită de depunere, menționat în Ghidul specific apelului</t>
  </si>
  <si>
    <t>A</t>
  </si>
  <si>
    <t>CGA3</t>
  </si>
  <si>
    <t>Cererea de Finanțare este completă, și toate documentele transmise  sunt lizibile și accesibile?</t>
  </si>
  <si>
    <t>+Se verifică dacă CF conține toate formularele, declarațiile, documentele și anexele solicitate prin Ghidul specific apelului
'+Se verifică dacă documentele pot fi citite (cu ușurință) și dacă pot fi descărcate, sunt în format pdf / echivalent</t>
  </si>
  <si>
    <t>CGA4</t>
  </si>
  <si>
    <t>Cererea de Finanțare este semnată de către reprezentantul legal al aplicantului (titular  sau  împuternicit)?</t>
  </si>
  <si>
    <t>+Se verifică dacă persoana care a semnat cererea de finanțare este aceeași cu reprezentantul legal (titular  sau  împuternicit)</t>
  </si>
  <si>
    <t>CGA5</t>
  </si>
  <si>
    <t>Dacă Proiectul propus se implementează în parteneriat, documentele (acordul/declarația) privind parteneriatul sunt anexate și sunt semnate de reprezentantul legal (titular  sau  împuternicit)?</t>
  </si>
  <si>
    <t>+Se verifică dacă există documentele și dacă persoana care a semnat acordul/declarația este aceeași cu reprezentantul legal (titular  sau  împuternicit)  al co-aplicantului/co-aplicanților.</t>
  </si>
  <si>
    <t>CGA6</t>
  </si>
  <si>
    <t>Aplicantul și co-aplicanții, după caz, fac parte din categoria de  beneficiari eligibili și îndeplinesc condițiile stabilite prin Ghidul de eligibilitate și Ghidul specific apelului?</t>
  </si>
  <si>
    <t>+se verifică dacă aplicantul/co-aplicanții sunt eligibili, îndeplinesc condițiile stabilite prin Ghidul de eligibilitate și Ghidul specific apelului
+se verifică dacă fiecare aplicant/co-aplicant  este legal constituit și competențele legale/statutare sunt corespunzătoare activităților și obiectivelor propunerii de proiect.
+se verifică dacă este prezentată motivarea selectării și rolul concret al fiecărui co-aplicant.</t>
  </si>
  <si>
    <t>CGA7</t>
  </si>
  <si>
    <t xml:space="preserve">Dacă proiectul propus se implementează în parteneriat, fiecare dintre co-aplicanți este  implicat în cel puțin o activitate relevantă? </t>
  </si>
  <si>
    <t>+se verifică dacă fiecare co-aplicant este implicat în cel   puțin o activitate relevantă
+prin activitate relevantă se înțelege acea activitate care contribuie  în  mod  direct  la  obținerea unui rezultat</t>
  </si>
  <si>
    <t>B2.1</t>
  </si>
  <si>
    <t>CGA8</t>
  </si>
  <si>
    <t>Aplicantul și co-aplicanții, după caz, au capacitatea operațională și financiară necesară pentru implementarea proiectului?</t>
  </si>
  <si>
    <t>+se verifică dacă în cererea de finanțare, aplicantul a declarat că entitățile participante (aplicant și co-aplicanți, după caz) nu au obligații fiscale restante la bugetul general consolidat 
+se verifică dacă în cererea de finanțare, aplicantul a declarat că entitățile participante (aplicant și co-aplicanți, după caz) nu fac obiectul unei proceduri de dizolvare sau de lichidare ori nu se află deja în stare de dizolvare sau de lichidare, conform prevederilor legale aplicabile
+se verifică dacă entitățile participante (aplicant și co-aplicanți, după caz) au în total cel puțin 3 angajați cu contract individual de muncă cu normă întreagă sau echivalent 
+se verifică documentele justificative anexate (certificate fiscale, extrase registre etc) la cererea de finanțare și/sau bazele de date disponibile, după caz. 
+se verifică să nu existe activități subcontractate. 
+pentru instituțiile publice criteriul se consideră îndeplinit din oficiu pe baza statutului legal, cu excepția subcontractărilor</t>
  </si>
  <si>
    <t>A3 
B2.2</t>
  </si>
  <si>
    <t>CGA9</t>
  </si>
  <si>
    <t>Proiectul propus nu include activități cu aceleași rezultate, pentru aceiași participanți (membrii ai grupului țintă), care au mai beneficiat sau beneficiază de sprijin financiar din fonduri nerambursabile (dubla finanțare)?</t>
  </si>
  <si>
    <t>+Se verifică dacă beneficiarul a declarat în Cererea de finanțare că proiectul propus spre finanțare (activitățile proiectului, cu aceleași rezultate, pentru aceiași membri ai grupului  țintă) NU a mai beneficiat de sprijin financiar din fonduri nerambursabile. 
+nu se consideră dublă finanțare achiziția pentru același grup țintă a unor echipamente / servicii de același tip cu cele achiziționate prin proiecte anterioare, dacă durata normala de funcționare / garanție a fost depășită 
+nu se considera dubla finanțare asistența materiala/financiară acordată in beneficiul direct al grupului-țintă (persoane asistate), dacă este aferenta unor nevoi/perioade diferite, după caz</t>
  </si>
  <si>
    <t>A3</t>
  </si>
  <si>
    <t>CGA10</t>
  </si>
  <si>
    <t>Grupul țintă al proiectului propus este eligibil?</t>
  </si>
  <si>
    <t>+se verifică dacă grupul țintă menționat în PP se încadrează în categoriile eligibile menționate în Ghidul specific apelului</t>
  </si>
  <si>
    <t>B1.2</t>
  </si>
  <si>
    <t>CGA11</t>
  </si>
  <si>
    <t>Contribuția financiară nerambursabilă solicitată prin cererea de finanțare se încadrează în limita/limitele stabilită/e în Ghidul specific apelului?</t>
  </si>
  <si>
    <t>+se verifică dacă valoarea  asistenței  financiare nerambursabile solicitate se încadrează în limita/limitele (minimă și/sau maximă) stabilită/e în Ghidul specific apelului</t>
  </si>
  <si>
    <t>B5</t>
  </si>
  <si>
    <t>CGA12</t>
  </si>
  <si>
    <t>Perioada de implementare a proiectului propus nu depășește  termenul/durata  maxim/maximă specificat/ă în Ghidul specific apelului?</t>
  </si>
  <si>
    <t>+se verifică dacă perioada de implementare (exprimată în număr de luni) se încadrează în durata maximă menționată în Ghidul specific apelului.</t>
  </si>
  <si>
    <t>B6</t>
  </si>
  <si>
    <t>CGA13</t>
  </si>
  <si>
    <t xml:space="preserve">Cheltuielile prevăzute în bugetul proiectului propus respectă regulile de eligibilitate menționate în Ghidul de eligibilitate și în Ghidul specific apelului? </t>
  </si>
  <si>
    <t>+se verifică dacă fiecare linie din bugetul PP respectă regulile de eligibilitate menționate în Ghidul de eligibilitate și în Ghidul specific apelului 
+se verifică dacă fiecare cost estimativ a fost justificat/fundamentat din punct de vedere al rezonabilității 
+se verifică dacă în categoria costurilor directe eligibile nu au fost incluse costuri neeligibile
ATENȚIE: dacă valoarea costurilor neeligibile identificate în CF reprezintă mai mult de 30% din valoarea totală a PP, atunci proiectul se consideră respins (inadmisibil) din oficiu, fără a fi solicitate clarificări.</t>
  </si>
  <si>
    <t>CGA14</t>
  </si>
  <si>
    <t>În toate etapele procesului de accesare și implementare a proiectului propus, beneficiarul va aplica proceduri nediscriminatorii și transparente, care să asigure respectarea drepturilor fundamentale ale omului, inclusiv ale persoanelor cu dizabilități, de principiul dezvoltării durabile și de politica UE în domeniul mediului?</t>
  </si>
  <si>
    <t>+Se verifică dacă există declarația aferentă și dacă este semnată de reprezentantul legal (titular  sau  împuternicit)  al co-aplicantului/co-aplicanților.</t>
  </si>
  <si>
    <t>Criteriile specifice de admisibilitate stabilite prin Ghidul specific apelului</t>
  </si>
  <si>
    <t>Criteriul specific de admisibilitate</t>
  </si>
  <si>
    <t>CSA1</t>
  </si>
  <si>
    <t>Proiectul trebuie să fie conform aplicației evaluate și aprobate de către Comisia Europeană</t>
  </si>
  <si>
    <t>elementele principale (scop, rezultatele, bugetul) ale proiectului trebuie să fie conforme cu aplicația aprobată de CE</t>
  </si>
  <si>
    <t>B</t>
  </si>
  <si>
    <t>GRILA DE EVALUARE - Criterii de calitate</t>
  </si>
  <si>
    <t>Criteriile generale de calitate stabilite prin Metodologie</t>
  </si>
  <si>
    <t>autoevaluare</t>
  </si>
  <si>
    <t>Criteriul general de evaluare</t>
  </si>
  <si>
    <r>
      <t xml:space="preserve">Elemente de referință/analiză
</t>
    </r>
    <r>
      <rPr>
        <sz val="10"/>
        <rFont val="Trebuchet MS"/>
        <family val="2"/>
      </rPr>
      <t xml:space="preserve">se acordă note între 0 - 5 pe criteriu
punctajul pe criteriu = nota x ponderea </t>
    </r>
  </si>
  <si>
    <t>Ponderea importanța</t>
  </si>
  <si>
    <t>punctajul maxim pe criteriu</t>
  </si>
  <si>
    <t>nota 0 - 5</t>
  </si>
  <si>
    <t>puntaj obtinut</t>
  </si>
  <si>
    <t>A. RELEVANȚĂ ȘI COERENȚĂ - măsura în care proiectul propus contribuie  la realizarea   obiectivelor din documentele strategice relevante şi la soluționarea nevoilor specifice ale grupului țintă</t>
  </si>
  <si>
    <t>CGE1</t>
  </si>
  <si>
    <t xml:space="preserve">Proiectul propus contribuie la  îndeplinirea unor obiective, obligații sau recomandări stabilite prin strategii, reglementări sau mecanisme, existente la nivel internațional sau european, relevante domeniului de finanțare aferent apelului (valoare adăugată europeană) </t>
  </si>
  <si>
    <t xml:space="preserve">+se analizează dacă obiectivele proiectului propus se încadrează clar și direct în strategiile și reglementările relevante domeniului de finanțare, existente la nivel internațional sau european, prin  obiectivele,  activitățile și rezultatele propuse.
+se analizează relația între intervenția preconizată prin proiectul propus și obligațiile ce decurg din implementarea strategiilor și reglementările relevante
+se analizează dacă proiectul propus contribuie la îndeplinirea unor obiective/obligații ale RO, în calitate de stat membru, stabilite prin sau în baza unor reglementări europene relevante domeniului (valoarea europeană adăugată).
+Valoarea adăugată europeană (la nivelul UE) a unui proiect finanțat din fond reprezintă valoarea suplimentară pe care o creează proiectul, față de cea care ar fi fost creată de statul membru dacă acționa individual. Valoarea adăugată la nivelul UE include solidaritatea financiară (statele membre care asigură servicii publice (costuri/efort) în beneficiul UE au dreptul la finanțări), și este generată prin sprijinirea obiectivelor UE specifice, cooperarea între statele membre sau vizarea celor mai urgente probleme. </t>
  </si>
  <si>
    <t>B1.1
B1.2
B1.3</t>
  </si>
  <si>
    <t>CGE2</t>
  </si>
  <si>
    <t>Proiectul propus  contribuie la  îndeplinirea  unor obiective, priorități sau măsuri stabilite prin strategii sau reglementări naționale, relevante domeniului de finanțare aferent apelului</t>
  </si>
  <si>
    <t>+se analizează dacă obiectivele proiectului propus se încadrează clar și direct în strategiile și reglementările relevante domeniului de finanțare, existente la nivel național,  regional,  local sau instituțional, prin  obiectivele,  activitățile și rezultatele propuse.
+ se analizează dacă proiectul propus are o contribuție concretă, clară și directă la îndeplinirea obiectivelor unei strategii naționale relevante domeniului de finanțare, planuri de acțiune, foi de parcurs sau  strategii instituționale</t>
  </si>
  <si>
    <t>B1.1
B1.2
B1.4</t>
  </si>
  <si>
    <t>CGE3</t>
  </si>
  <si>
    <t>Proiectul propus contribuie la  îndeplinirea  unui obiectiv specific al Programului Național și a măsurilor/priorităților menționate în Ghidul specific apelului</t>
  </si>
  <si>
    <t>+se analizează dacă proiectul propus are o contribuție concretă, clară și directă la îndeplinirea unui obiectiv specific al Programului Național,
+se analizează dacă activitățile/rezultatele planificate ale proiectului propus se încadrează, respectiv pun în aplicare,  măsuri/priorități menționate în Ghidul specific apelului,</t>
  </si>
  <si>
    <t>B1.1
B1.2</t>
  </si>
  <si>
    <t>CGE4</t>
  </si>
  <si>
    <t>Grupul țintă este definit clar și este cuantificabil, în relație cu analiza de nevoi, beneficiile suplimentare și impactul estimat asupra acestuia</t>
  </si>
  <si>
    <t>+se analizează dacă natura  și dimensiunea  grupului  țintă  (compus  doar  din persoanele care beneficiază în mod direct de activitățile proiectului) sunt luate în considerare în funcție de natura și complexitatea  activităților  implementate  și  de  resursele puse la dispoziție prin proiect.
+se analizează dacă grupul țintă este clar delimitat și identificat inclusiv din perspectiva geografică și a nevoilor, după caz.
+se analizează dacă nevoile grupului țintă vizat prin proiect sunt identificate de către aplicant pe baza unei analize proprii, având ca surse alte studii, date statistice și/sau cercetarea proprie.
+se analizează dacă sunt descrise clar și complet  beneficiile suplimentare ale grupului  țintă ca urmare a implementării proiectului;
+se analizează dacă impactul estimat asupra grupului țintă este realist;</t>
  </si>
  <si>
    <t>CGE5</t>
  </si>
  <si>
    <t>Proiectul propus este complementar sau în sinergie cu alte acțiuni sau proiecte finanțate din bugetul UE sau reprezintă o continuare a unor astfel de proiecte.</t>
  </si>
  <si>
    <t>+se analizează continuitatea proiectului cu alte proiecte finanțate din fonduri externe nerambursabile, 
+se analizează dacă proiectul propus include acțiuni coordonate cu organisme sau agenții relevante ale UE în cadrul proiectului. 
Sinergiile între acțiuni/proiecte: înseamnă un efort comun sau coordonat pentru a obține un impact și o eficiență mai mare, nu înseamnă combinarea sau finanțarea aceluiași proiect din două surse/programe.
Sinergiile pot fi realizate prin:
-reunirea fondurilor în același proiect (adică ar putea fi o singură acțiune sau un grup de acțiuni/operațiuni coordonate, dar întotdeauna cu condiția să nu existe o finanțare dublă a aceleiași cheltuieli/item) în vederea obținerii unui impact și eficiență mai mare;
-proiecte succesive care se construiesc unele pe altele sau
-proiecte paralele care se completează reciproc.</t>
  </si>
  <si>
    <t>B1.1
B1.2
B1.5</t>
  </si>
  <si>
    <t>CGE6</t>
  </si>
  <si>
    <t xml:space="preserve">Proiectul propus contribuie la realizarea indicatorilor programului </t>
  </si>
  <si>
    <t>+se analizează dacă proiectul propus contribuie la realizarea indicatorilor de realizare ai programului
+se analizează dacă proiectul propus contribuie la realizarea indicatorilor de rezultat ai programului
+se analizează dacă valorile planificate pentru  obiectivul de etapă și/sau ținta sunt realiste, având în vedere activitățile, rezultatele, costurile și calendarul de implementare;
+se punctează suplimentar un proiect care contribuie la indicatori comuni ai programului, față de un proiect care contribuie numai la obținerea de indicatori specifici</t>
  </si>
  <si>
    <t>B4</t>
  </si>
  <si>
    <t>B. EFICACITATE ȘI EFICIENȚĂ – măsura în care rezultatele preconizate contribuie la atingerea obiectivelor propuse, prin utilizarea optimă a resurselor financiare în termeni de rezonabilitate a costurilor, fundamentarea bugetului, respectarea plafoanelor prevăzute</t>
  </si>
  <si>
    <t>CGE7</t>
  </si>
  <si>
    <t>Rezultatele preconizate contribuie la atingerea indicatorilor și obiectivului proiectului propus și răspund la nevoile grupului țintă</t>
  </si>
  <si>
    <t>+se analizează dacă etapele și rezultatele planificate sunt descrise detaliat și contribuie în mod clar și direct la atingerea indicatorilor propuși prin proiect;
+se analizează dacă există corelație între sarcinile, rezultate și grupul țintă (natură și dimensiune);
+ se analizează dacă etapele sunt descrise detaliat și contribuie în mod direct la atingerea indicatorilor de realizare  propuși prin proiect, având  în vedere  resursele  financiare, umane  și materiale ale proiectului;
+se analizează dacă țintele propuse sunt stabilite corect și realist, având în vedere planificarea, resursele prevăzute și natura rezultatelor;
+se analizează dacă rezultatele preconizate răspund concret la nevoile identificate ale grupului țintă și contribuie clar și direct la satisfacerea acestora</t>
  </si>
  <si>
    <t>B1.2
B5
B6</t>
  </si>
  <si>
    <t>CGE8</t>
  </si>
  <si>
    <t>Aplicantul și co-aplicanții, după caz, vor aplica măsuri sau metodologii adecvate privind asigurarea managementului, calității și monitorizării interne a proiectului propus în raport cu  complexitatea  acestuia, pentru a asigura atingerea rezultatelor vizate.</t>
  </si>
  <si>
    <t>+se analizează dacă sunt adecvate modalitatea de realizare a monitorizării interne a etapelor  proiectului și indicatorii de performanță identificați;
+se analizează metodele prezentate privind asigurarea calității, monitorizării, planificării și controlului proiectului.</t>
  </si>
  <si>
    <t>B2.1
B2.2</t>
  </si>
  <si>
    <t>CGE9</t>
  </si>
  <si>
    <t>În cererea de finanțare sunt  identificate riscurile critice care pot afecta negativ atingerea obiectivelor proiectului și este prezentată strategia de gestionare a acestora</t>
  </si>
  <si>
    <t>+ se analizează riscurile critice identificate și impactul acestora  asupra  desfășurării  proiectului și atingerii indicatorilor propuși;
+se analizează măsurile de prevenire a apariției riscurilor și de atenuare a efectelor acestora în cazul apariției lor;
+se analizează dacă descrierea riscurilor și a eficienței măsurilor de prevenție și de minimizare a efectelor este realistă (nu se va acorda prioritate numărului riscurilor identificate);</t>
  </si>
  <si>
    <t>B2.3</t>
  </si>
  <si>
    <t>CGE10</t>
  </si>
  <si>
    <t>Costurile directe incluse în bugetul proiectului propus sunt realiste și rezonabile în raport cu rezultatele așteptate și prețurile pieței.</t>
  </si>
  <si>
    <t>+se analizează dacă aplicantul a fundamentat costurile directe, a elaborat și prezentat analiza costurilor de pe piață pentru servicii/bunuri similare;
+se analizează dacă există un raport rezonabil între rezultatele  urmărite  și costul direct alocat acestora;
+se analizează dacă nivelurile costurilor directe estimate sunt adecvate opțiunilor tehnice propuse și specificului activităților, rezultatelor și resurselor existente; 
+se analizează dacă a fost justificată adecvat necesitatea resurselor materiale ce urmează a fi achiziționate din bugetul proiectului, dacă acestea contribuie la buna implementare a acestuia
+se analizează dacă sunt respectate plafoanele aferente cheltuielilor stabilite prin reglementările în vigoare și prin ghidul general și specific aferente apelului, dacă este cazul.
+se analizează dacă cheltuielile planificate sunt aferente unor activități care răspund concret la nevoile identificate ale grupului-țintă și contribuie la satisfacerea acestora</t>
  </si>
  <si>
    <t>B2.4
B5</t>
  </si>
  <si>
    <t>CGE11</t>
  </si>
  <si>
    <t>Resursele umane alocate sunt  adecvate,  în  raport  cu activitățile  propuse, complexitatea proiectului  și rezultatele așteptate.</t>
  </si>
  <si>
    <t>+se analizează dacă numărul și atribuțiile membrilor echipei care vor asigura administrarea proiectului sunt justificate/suficiente, având în vedere complexitatea proiectului și planificarea activităților;
+se analizează dacă echipa  de implementare a  proiectului, respectiv personalul direct implicat în obținerea indicatorilor, este dimensionată și stabilită adecvat, în raport  cu  planul  de  implementare  a  proiectului, cu rezultatele estimate și cu indicatorii planificați;</t>
  </si>
  <si>
    <t>B2.2 
B6</t>
  </si>
  <si>
    <t>CGE12</t>
  </si>
  <si>
    <t>Planificarea  sarcinilor proiectului  este  coerentă în raport  cu  natura  activităților propuse  și  cu  rezultatele așteptate.</t>
  </si>
  <si>
    <t>+se analizează dacă planificarea etapelor / activităților este realistă și corectă, în funcție de natura acestora, succesiunea lor este logică;
+se analizează dacă termenele de realizare țin cont de durata de obținere a rezultatelor și de resursele puse la dispoziție prin proiect;</t>
  </si>
  <si>
    <t>B6
B5</t>
  </si>
  <si>
    <t>C. IMPACT ȘI SUSTENABILITATE – măsura în care PP va genera efecte semnificative, potențial transformatoare, și va asigura continuarea valorificării rezultatelor obținute după încetarea sursei de finanțare.</t>
  </si>
  <si>
    <t>CGE13</t>
  </si>
  <si>
    <t xml:space="preserve">Impactul preconizat al proiectului propus este relevant pentru domeniile aferente apelului de proiecte și este direct corelat cu rezultatele proiectului propus   </t>
  </si>
  <si>
    <t xml:space="preserve">+se analizează descrierea efectelor pe termen mediu și lung care se așteaptă să fie generate de proiectul propus, în contextul domeniilor de finanțare relevante,
+se analizează relația cauză-efect între rezultatele și obiectivele proiectului, și impactul și gradul de ambiție al acestuia </t>
  </si>
  <si>
    <t>B3.1</t>
  </si>
  <si>
    <t>CGE14</t>
  </si>
  <si>
    <t>Proiectul propus include măsuri/ activități care asigură valorificarea, transferabilitatea și diseminarea rezultatelor care vor fi obținute</t>
  </si>
  <si>
    <t xml:space="preserve">+se analizează măsurile/activitățile descrise în cerere de finanțare, planificate în timpul sau ulterior implementării proiectului, care vor asigura valorificarea, continuarea și/sau amplificarea rezultatelor proiectului
+se analizează dacă măsurile planificate pentru asigurarea vizibilității finanțării UE și pentru diseminarea/promovarea rezultatelor proiectului propus sunt adecvate și conforme cu Ghidul de vizibilitate </t>
  </si>
  <si>
    <t>B3.2
B3.1
B3.3.</t>
  </si>
  <si>
    <t>CGE15</t>
  </si>
  <si>
    <t>Măsurile privind asigurarea sustenabilității rezultatelor și investițiilor care vor fi finanțate din proiectul propus sunt identificate și prezentate clar și coerent</t>
  </si>
  <si>
    <t>+se analizează dacă sunt identificate și prezentate în cererea de finanțare acțiuni/măsuri concrete și realiste de asigurare a sustenabilității rezultatelor și investițiilor finanțate prin proiect</t>
  </si>
  <si>
    <t>B3.2</t>
  </si>
  <si>
    <t>CGE16</t>
  </si>
  <si>
    <t xml:space="preserve">Proiectul propus va avea un impact redus asupra mediului </t>
  </si>
  <si>
    <t>+se analizează măsurile planificate pentru asigurarea unui impact redus asupra mediului și/sau pentru stimularea procesului de eco-inovare 
+în cazul beneficiarilor publici, se vor analiza măsurile planificate pentru asigurarea respectării prevederilor Legii 69/2016 privind achizițiile publice verzi și a Ghidului privind achizițiile publice verzi.
+în cazul proiectelor care includ investiții în infrastructură care au o durată de viață preconizată de cel puțin cinci ani, se vor analiza măsurile planificate pentru asigurarea imunizării la schimbările climatice a acestor investiții</t>
  </si>
  <si>
    <t>B3.4</t>
  </si>
  <si>
    <t>Criteriile specifice de calitate stabilite prin Ghidul specific apelului</t>
  </si>
  <si>
    <t>Criteriul specific de evaluare</t>
  </si>
  <si>
    <t>CSE1</t>
  </si>
  <si>
    <t>PUNCTAJ TOTAL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</si>
</sst>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_);_(* \(#,##0.00\);_(* &quot;-&quot;??_);_(@_)"/>
    <numFmt numFmtId="165" formatCode="0.0"/>
  </numFmts>
  <fonts count="25">
    <font>
      <sz val="11"/>
      <color theme="1"/>
      <name val="Calibri"/>
      <family val="2"/>
      <scheme val="minor"/>
    </font>
    <font>
      <sz val="11"/>
      <color theme="1"/>
      <name val="Calibri"/>
      <family val="2"/>
      <scheme val="minor"/>
    </font>
    <font>
      <b/>
      <sz val="10"/>
      <color theme="1"/>
      <name val="Trebuchet MS"/>
      <family val="2"/>
    </font>
    <font>
      <sz val="10"/>
      <color theme="1"/>
      <name val="Trebuchet MS"/>
      <family val="2"/>
    </font>
    <font>
      <sz val="10"/>
      <color rgb="FF244061"/>
      <name val="Trebuchet MS"/>
      <family val="2"/>
    </font>
    <font>
      <sz val="11"/>
      <color theme="1"/>
      <name val="Trebuchet MS"/>
      <family val="2"/>
    </font>
    <font>
      <sz val="12"/>
      <color rgb="FFC00000"/>
      <name val="Trebuchet MS"/>
      <family val="2"/>
    </font>
    <font>
      <b/>
      <sz val="12"/>
      <color rgb="FFC00000"/>
      <name val="Trebuchet MS"/>
      <family val="2"/>
    </font>
    <font>
      <b/>
      <sz val="9"/>
      <name val="Trebuchet MS"/>
      <family val="2"/>
    </font>
    <font>
      <b/>
      <sz val="10"/>
      <name val="Trebuchet MS"/>
      <family val="2"/>
    </font>
    <font>
      <sz val="8"/>
      <name val="Trebuchet MS"/>
      <family val="2"/>
    </font>
    <font>
      <sz val="10"/>
      <name val="Trebuchet MS"/>
      <family val="2"/>
    </font>
    <font>
      <b/>
      <sz val="18"/>
      <color theme="1"/>
      <name val="Trebuchet MS"/>
      <family val="2"/>
    </font>
    <font>
      <sz val="8"/>
      <color theme="1"/>
      <name val="Trebuchet MS"/>
      <family val="2"/>
    </font>
    <font>
      <sz val="12"/>
      <name val="Trebuchet MS"/>
      <family val="2"/>
    </font>
    <font>
      <sz val="9"/>
      <name val="Trebuchet MS"/>
      <family val="2"/>
    </font>
    <font>
      <sz val="11"/>
      <name val="Trebuchet MS"/>
      <family val="2"/>
    </font>
    <font>
      <sz val="11"/>
      <color theme="0"/>
      <name val="Trebuchet MS"/>
      <family val="2"/>
    </font>
    <font>
      <b/>
      <sz val="11"/>
      <color theme="0"/>
      <name val="Trebuchet MS"/>
      <family val="2"/>
    </font>
    <font>
      <b/>
      <sz val="12"/>
      <name val="Trebuchet MS"/>
      <family val="2"/>
    </font>
    <font>
      <sz val="9"/>
      <color theme="0"/>
      <name val="Trebuchet MS"/>
      <family val="2"/>
    </font>
    <font>
      <b/>
      <sz val="12"/>
      <color theme="0"/>
      <name val="Trebuchet MS"/>
      <family val="2"/>
    </font>
    <font>
      <sz val="12"/>
      <color theme="0"/>
      <name val="Trebuchet MS"/>
      <family val="2"/>
    </font>
    <font>
      <sz val="9"/>
      <color indexed="81"/>
      <name val="Tahoma"/>
      <family val="2"/>
    </font>
    <font>
      <b/>
      <sz val="9"/>
      <color indexed="81"/>
      <name val="Tahoma"/>
      <family val="2"/>
    </font>
  </fonts>
  <fills count="6">
    <fill>
      <patternFill patternType="none"/>
    </fill>
    <fill>
      <patternFill patternType="gray125"/>
    </fill>
    <fill>
      <patternFill patternType="solid">
        <fgColor rgb="FFFFFFFF"/>
        <bgColor indexed="64"/>
      </patternFill>
    </fill>
    <fill>
      <patternFill patternType="solid">
        <fgColor theme="0" tint="-0.14999847407452621"/>
        <bgColor indexed="64"/>
      </patternFill>
    </fill>
    <fill>
      <patternFill patternType="solid">
        <fgColor theme="4" tint="0.59999389629810485"/>
        <bgColor indexed="64"/>
      </patternFill>
    </fill>
    <fill>
      <patternFill patternType="solid">
        <fgColor theme="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theme="2" tint="-0.499984740745262"/>
      </left>
      <right style="thin">
        <color theme="2" tint="-0.499984740745262"/>
      </right>
      <top style="thin">
        <color theme="2" tint="-0.499984740745262"/>
      </top>
      <bottom style="thin">
        <color theme="2" tint="-0.499984740745262"/>
      </bottom>
      <diagonal/>
    </border>
    <border>
      <left/>
      <right/>
      <top/>
      <bottom style="thin">
        <color indexed="64"/>
      </bottom>
      <diagonal/>
    </border>
  </borders>
  <cellStyleXfs count="2">
    <xf numFmtId="0" fontId="0" fillId="0" borderId="0"/>
    <xf numFmtId="164" fontId="1" fillId="0" borderId="0" applyFont="0" applyFill="0" applyBorder="0" applyAlignment="0" applyProtection="0"/>
  </cellStyleXfs>
  <cellXfs count="70">
    <xf numFmtId="0" fontId="0" fillId="0" borderId="0" xfId="0"/>
    <xf numFmtId="0" fontId="4" fillId="0" borderId="0" xfId="0" applyFont="1" applyAlignment="1">
      <alignment horizontal="left" vertical="center"/>
    </xf>
    <xf numFmtId="0" fontId="3" fillId="0" borderId="0" xfId="0" applyFont="1" applyAlignment="1">
      <alignment horizontal="justify" vertical="center"/>
    </xf>
    <xf numFmtId="0" fontId="3" fillId="2" borderId="1" xfId="0" applyFont="1" applyFill="1" applyBorder="1" applyAlignment="1">
      <alignment vertical="center"/>
    </xf>
    <xf numFmtId="0" fontId="3" fillId="2" borderId="1" xfId="0" applyFont="1" applyFill="1" applyBorder="1" applyAlignment="1">
      <alignment vertical="center" wrapText="1"/>
    </xf>
    <xf numFmtId="0" fontId="3" fillId="2" borderId="1" xfId="0" applyFont="1" applyFill="1" applyBorder="1" applyAlignment="1">
      <alignment horizontal="justify" vertical="center"/>
    </xf>
    <xf numFmtId="0" fontId="3" fillId="2" borderId="1" xfId="0" applyFont="1" applyFill="1" applyBorder="1" applyAlignment="1">
      <alignment horizontal="justify" vertical="center" wrapText="1"/>
    </xf>
    <xf numFmtId="0" fontId="5" fillId="0" borderId="0" xfId="0" applyFont="1"/>
    <xf numFmtId="0" fontId="5" fillId="0" borderId="0" xfId="0" applyFont="1" applyAlignment="1">
      <alignment wrapText="1"/>
    </xf>
    <xf numFmtId="0" fontId="6" fillId="0" borderId="0" xfId="0" applyFont="1" applyAlignment="1">
      <alignment horizontal="center" vertical="center"/>
    </xf>
    <xf numFmtId="0" fontId="6" fillId="0" borderId="1" xfId="0" applyFont="1" applyBorder="1" applyAlignment="1">
      <alignment horizontal="center" vertical="center"/>
    </xf>
    <xf numFmtId="0" fontId="7" fillId="0" borderId="1" xfId="0" applyFont="1" applyBorder="1" applyAlignment="1">
      <alignment horizontal="center" vertical="center"/>
    </xf>
    <xf numFmtId="49" fontId="11" fillId="2" borderId="2" xfId="0" quotePrefix="1" applyNumberFormat="1" applyFont="1" applyFill="1" applyBorder="1" applyAlignment="1">
      <alignment horizontal="justify" vertical="center" wrapText="1"/>
    </xf>
    <xf numFmtId="49" fontId="11" fillId="2" borderId="2" xfId="0" applyNumberFormat="1" applyFont="1" applyFill="1" applyBorder="1" applyAlignment="1">
      <alignment vertical="center" wrapText="1"/>
    </xf>
    <xf numFmtId="49" fontId="11" fillId="2" borderId="2" xfId="0" applyNumberFormat="1" applyFont="1" applyFill="1" applyBorder="1" applyAlignment="1">
      <alignment horizontal="justify" vertical="center" wrapText="1"/>
    </xf>
    <xf numFmtId="49" fontId="11" fillId="2" borderId="2" xfId="0" applyNumberFormat="1" applyFont="1" applyFill="1" applyBorder="1" applyAlignment="1">
      <alignment horizontal="left" vertical="center" wrapText="1"/>
    </xf>
    <xf numFmtId="49" fontId="11" fillId="2" borderId="2" xfId="0" applyNumberFormat="1" applyFont="1" applyFill="1" applyBorder="1" applyAlignment="1">
      <alignment horizontal="left" vertical="center"/>
    </xf>
    <xf numFmtId="49" fontId="9" fillId="3" borderId="2" xfId="0" applyNumberFormat="1" applyFont="1" applyFill="1" applyBorder="1" applyAlignment="1">
      <alignment horizontal="left" vertical="center"/>
    </xf>
    <xf numFmtId="49" fontId="11" fillId="3" borderId="2" xfId="0" applyNumberFormat="1" applyFont="1" applyFill="1" applyBorder="1" applyAlignment="1">
      <alignment horizontal="justify" vertical="center" wrapText="1"/>
    </xf>
    <xf numFmtId="49" fontId="8" fillId="4" borderId="2" xfId="0" applyNumberFormat="1" applyFont="1" applyFill="1" applyBorder="1" applyAlignment="1">
      <alignment vertical="center" wrapText="1"/>
    </xf>
    <xf numFmtId="49" fontId="9" fillId="4" borderId="2" xfId="0" applyNumberFormat="1" applyFont="1" applyFill="1" applyBorder="1" applyAlignment="1">
      <alignment vertical="center" wrapText="1"/>
    </xf>
    <xf numFmtId="49" fontId="9" fillId="4" borderId="2" xfId="0" applyNumberFormat="1" applyFont="1" applyFill="1" applyBorder="1" applyAlignment="1">
      <alignment horizontal="justify" vertical="center" wrapText="1"/>
    </xf>
    <xf numFmtId="49" fontId="11" fillId="2" borderId="2" xfId="0" applyNumberFormat="1" applyFont="1" applyFill="1" applyBorder="1" applyAlignment="1">
      <alignment horizontal="center" vertical="center" wrapText="1"/>
    </xf>
    <xf numFmtId="49" fontId="11" fillId="3" borderId="2" xfId="0" applyNumberFormat="1" applyFont="1" applyFill="1" applyBorder="1" applyAlignment="1">
      <alignment horizontal="center" vertical="center" wrapText="1"/>
    </xf>
    <xf numFmtId="49" fontId="10" fillId="4" borderId="2" xfId="0" applyNumberFormat="1" applyFont="1" applyFill="1" applyBorder="1" applyAlignment="1">
      <alignment horizontal="center" vertical="center" wrapText="1"/>
    </xf>
    <xf numFmtId="49" fontId="9" fillId="4" borderId="2" xfId="0" applyNumberFormat="1" applyFont="1" applyFill="1" applyBorder="1" applyAlignment="1">
      <alignment horizontal="center" vertical="center" wrapText="1"/>
    </xf>
    <xf numFmtId="49" fontId="3" fillId="0" borderId="0" xfId="0" applyNumberFormat="1" applyFont="1" applyAlignment="1">
      <alignment vertical="center"/>
    </xf>
    <xf numFmtId="49" fontId="12" fillId="0" borderId="0" xfId="0" applyNumberFormat="1" applyFont="1" applyAlignment="1">
      <alignment vertical="center"/>
    </xf>
    <xf numFmtId="49" fontId="13" fillId="4" borderId="2" xfId="0" applyNumberFormat="1" applyFont="1" applyFill="1" applyBorder="1" applyAlignment="1">
      <alignment horizontal="center" vertical="center" wrapText="1"/>
    </xf>
    <xf numFmtId="49" fontId="5" fillId="0" borderId="2" xfId="0" applyNumberFormat="1" applyFont="1" applyBorder="1" applyAlignment="1">
      <alignment vertical="center"/>
    </xf>
    <xf numFmtId="49" fontId="5" fillId="3" borderId="2" xfId="0" applyNumberFormat="1" applyFont="1" applyFill="1" applyBorder="1" applyAlignment="1">
      <alignment vertical="center"/>
    </xf>
    <xf numFmtId="0" fontId="5" fillId="0" borderId="0" xfId="0" applyFont="1" applyAlignment="1">
      <alignment horizontal="right"/>
    </xf>
    <xf numFmtId="0" fontId="3" fillId="2" borderId="1" xfId="0" applyFont="1" applyFill="1" applyBorder="1" applyAlignment="1">
      <alignment horizontal="center" vertical="center"/>
    </xf>
    <xf numFmtId="49" fontId="9" fillId="3" borderId="1" xfId="0" applyNumberFormat="1" applyFont="1" applyFill="1" applyBorder="1" applyAlignment="1">
      <alignment horizontal="left" vertical="center"/>
    </xf>
    <xf numFmtId="49" fontId="11" fillId="3" borderId="1" xfId="0" applyNumberFormat="1" applyFont="1" applyFill="1" applyBorder="1" applyAlignment="1">
      <alignment horizontal="justify" vertical="center" wrapText="1"/>
    </xf>
    <xf numFmtId="49" fontId="11" fillId="3" borderId="1" xfId="0" applyNumberFormat="1" applyFont="1" applyFill="1" applyBorder="1" applyAlignment="1">
      <alignment horizontal="center" vertical="center" wrapText="1"/>
    </xf>
    <xf numFmtId="49" fontId="5" fillId="3" borderId="1" xfId="0" applyNumberFormat="1" applyFont="1" applyFill="1" applyBorder="1" applyAlignment="1">
      <alignment vertical="center"/>
    </xf>
    <xf numFmtId="0" fontId="14" fillId="0" borderId="1" xfId="0" applyFont="1" applyBorder="1" applyAlignment="1">
      <alignment horizontal="left" vertical="center"/>
    </xf>
    <xf numFmtId="0" fontId="7" fillId="5" borderId="1" xfId="0" applyFont="1" applyFill="1" applyBorder="1" applyAlignment="1">
      <alignment horizontal="center" vertical="center"/>
    </xf>
    <xf numFmtId="0" fontId="9" fillId="4" borderId="1" xfId="0" applyFont="1" applyFill="1" applyBorder="1" applyAlignment="1">
      <alignment vertical="center" wrapText="1"/>
    </xf>
    <xf numFmtId="0" fontId="9" fillId="4" borderId="1" xfId="0" applyFont="1" applyFill="1" applyBorder="1" applyAlignment="1">
      <alignment horizontal="justify" vertical="center" wrapText="1"/>
    </xf>
    <xf numFmtId="0" fontId="15" fillId="4" borderId="1" xfId="0" applyFont="1" applyFill="1" applyBorder="1" applyAlignment="1">
      <alignment horizontal="center" vertical="center" wrapText="1"/>
    </xf>
    <xf numFmtId="0" fontId="6" fillId="3" borderId="1" xfId="0" applyFont="1" applyFill="1" applyBorder="1" applyAlignment="1">
      <alignment horizontal="center" vertical="center"/>
    </xf>
    <xf numFmtId="0" fontId="18" fillId="3" borderId="1" xfId="0" applyFont="1" applyFill="1" applyBorder="1" applyAlignment="1">
      <alignment horizontal="left" vertical="center"/>
    </xf>
    <xf numFmtId="0" fontId="3" fillId="2" borderId="1" xfId="0" quotePrefix="1" applyFont="1" applyFill="1" applyBorder="1" applyAlignment="1">
      <alignment horizontal="justify" vertical="center" wrapText="1"/>
    </xf>
    <xf numFmtId="0" fontId="3" fillId="2" borderId="1" xfId="0" applyFont="1" applyFill="1" applyBorder="1" applyAlignment="1">
      <alignment horizontal="center" vertical="center" wrapText="1"/>
    </xf>
    <xf numFmtId="0" fontId="3" fillId="2" borderId="1" xfId="0" quotePrefix="1" applyFont="1" applyFill="1" applyBorder="1" applyAlignment="1">
      <alignment vertical="center" wrapText="1"/>
    </xf>
    <xf numFmtId="0" fontId="15" fillId="0" borderId="1" xfId="0" applyFont="1" applyBorder="1" applyAlignment="1">
      <alignment horizontal="center" vertical="center" wrapText="1"/>
    </xf>
    <xf numFmtId="0" fontId="16" fillId="0" borderId="0" xfId="0" applyFont="1"/>
    <xf numFmtId="0" fontId="14" fillId="0" borderId="0" xfId="0" applyFont="1" applyAlignment="1">
      <alignment horizontal="center" vertical="center"/>
    </xf>
    <xf numFmtId="0" fontId="14" fillId="0" borderId="1" xfId="0" applyFont="1" applyBorder="1" applyAlignment="1">
      <alignment horizontal="center" vertical="center"/>
    </xf>
    <xf numFmtId="0" fontId="19" fillId="0" borderId="1" xfId="0" applyFont="1" applyBorder="1" applyAlignment="1">
      <alignment horizontal="center" vertical="center"/>
    </xf>
    <xf numFmtId="0" fontId="17" fillId="0" borderId="0" xfId="0" applyFont="1" applyAlignment="1">
      <alignment horizontal="center" vertical="center"/>
    </xf>
    <xf numFmtId="0" fontId="17" fillId="0" borderId="0" xfId="0" applyFont="1"/>
    <xf numFmtId="0" fontId="17" fillId="3" borderId="1" xfId="0" applyFont="1" applyFill="1" applyBorder="1" applyAlignment="1">
      <alignment horizontal="center" vertical="center"/>
    </xf>
    <xf numFmtId="0" fontId="20" fillId="4" borderId="1" xfId="0" applyFont="1" applyFill="1" applyBorder="1" applyAlignment="1">
      <alignment horizontal="center" vertical="center" wrapText="1"/>
    </xf>
    <xf numFmtId="164" fontId="17" fillId="0" borderId="1" xfId="1" applyFont="1" applyBorder="1" applyAlignment="1">
      <alignment horizontal="center" vertical="center"/>
    </xf>
    <xf numFmtId="0" fontId="21" fillId="0" borderId="1" xfId="0" applyFont="1" applyBorder="1" applyAlignment="1">
      <alignment horizontal="center" vertical="center"/>
    </xf>
    <xf numFmtId="165" fontId="22" fillId="0" borderId="1" xfId="0" applyNumberFormat="1" applyFont="1" applyBorder="1" applyAlignment="1">
      <alignment horizontal="center" vertical="center"/>
    </xf>
    <xf numFmtId="164" fontId="17" fillId="3" borderId="1" xfId="1" applyFont="1" applyFill="1" applyBorder="1" applyAlignment="1">
      <alignment horizontal="center" vertical="center"/>
    </xf>
    <xf numFmtId="165" fontId="22" fillId="3" borderId="1" xfId="0" applyNumberFormat="1" applyFont="1" applyFill="1" applyBorder="1" applyAlignment="1">
      <alignment horizontal="center" vertical="center"/>
    </xf>
    <xf numFmtId="164" fontId="17" fillId="5" borderId="1" xfId="1" applyFont="1" applyFill="1" applyBorder="1" applyAlignment="1">
      <alignment horizontal="center" vertical="center"/>
    </xf>
    <xf numFmtId="165" fontId="21" fillId="5" borderId="1" xfId="0" applyNumberFormat="1" applyFont="1" applyFill="1" applyBorder="1" applyAlignment="1">
      <alignment horizontal="center" vertical="center"/>
    </xf>
    <xf numFmtId="49" fontId="5" fillId="0" borderId="0" xfId="0" applyNumberFormat="1" applyFont="1" applyAlignment="1">
      <alignment vertical="center"/>
    </xf>
    <xf numFmtId="49" fontId="5" fillId="0" borderId="0" xfId="0" applyNumberFormat="1" applyFont="1" applyAlignment="1">
      <alignment horizontal="right" vertical="center"/>
    </xf>
    <xf numFmtId="49" fontId="5" fillId="0" borderId="3" xfId="0" applyNumberFormat="1" applyFont="1" applyBorder="1" applyAlignment="1">
      <alignment vertical="center"/>
    </xf>
    <xf numFmtId="0" fontId="12" fillId="0" borderId="0" xfId="0" applyFont="1"/>
    <xf numFmtId="49" fontId="5" fillId="0" borderId="3" xfId="0" applyNumberFormat="1" applyFont="1" applyBorder="1"/>
    <xf numFmtId="0" fontId="2" fillId="5" borderId="1" xfId="0" applyFont="1" applyFill="1" applyBorder="1" applyAlignment="1">
      <alignment horizontal="right" vertical="center"/>
    </xf>
    <xf numFmtId="0" fontId="2" fillId="2" borderId="1" xfId="0" applyFont="1" applyFill="1" applyBorder="1" applyAlignment="1">
      <alignment horizontal="left" vertical="center" wrapText="1"/>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1FFCE2-CE9D-4D61-95DE-00D6406EC71B}">
  <sheetPr>
    <pageSetUpPr fitToPage="1"/>
  </sheetPr>
  <dimension ref="A1:E23"/>
  <sheetViews>
    <sheetView tabSelected="1" view="pageBreakPreview" topLeftCell="A8" zoomScaleNormal="100" zoomScaleSheetLayoutView="100" workbookViewId="0">
      <selection activeCell="D1" sqref="D1"/>
    </sheetView>
  </sheetViews>
  <sheetFormatPr defaultRowHeight="16.5"/>
  <cols>
    <col min="1" max="1" width="7.85546875" style="63" customWidth="1"/>
    <col min="2" max="2" width="46.140625" style="63" customWidth="1"/>
    <col min="3" max="3" width="40" style="63" customWidth="1"/>
    <col min="4" max="4" width="11.42578125" style="63" customWidth="1"/>
    <col min="5" max="5" width="9.42578125" style="63" customWidth="1"/>
    <col min="6" max="6" width="3.42578125" style="63" customWidth="1"/>
    <col min="7" max="16384" width="9.140625" style="63"/>
  </cols>
  <sheetData>
    <row r="1" spans="1:5">
      <c r="A1" s="63" t="s">
        <v>0</v>
      </c>
      <c r="C1" s="64" t="s">
        <v>1</v>
      </c>
      <c r="D1" s="65" t="s">
        <v>2</v>
      </c>
    </row>
    <row r="2" spans="1:5" ht="23.25">
      <c r="A2" s="27" t="s">
        <v>3</v>
      </c>
    </row>
    <row r="3" spans="1:5">
      <c r="A3" s="26"/>
    </row>
    <row r="4" spans="1:5">
      <c r="A4" s="26"/>
    </row>
    <row r="5" spans="1:5">
      <c r="A5" s="17" t="s">
        <v>4</v>
      </c>
      <c r="B5" s="18"/>
      <c r="C5" s="18"/>
      <c r="D5" s="23"/>
      <c r="E5" s="30"/>
    </row>
    <row r="6" spans="1:5" ht="38.25" customHeight="1">
      <c r="A6" s="25" t="s">
        <v>5</v>
      </c>
      <c r="B6" s="25" t="s">
        <v>6</v>
      </c>
      <c r="C6" s="25" t="s">
        <v>7</v>
      </c>
      <c r="D6" s="24" t="s">
        <v>8</v>
      </c>
      <c r="E6" s="28" t="s">
        <v>9</v>
      </c>
    </row>
    <row r="7" spans="1:5" ht="99.75" customHeight="1">
      <c r="A7" s="13" t="s">
        <v>10</v>
      </c>
      <c r="B7" s="13" t="s">
        <v>11</v>
      </c>
      <c r="C7" s="12" t="s">
        <v>12</v>
      </c>
      <c r="D7" s="22" t="s">
        <v>13</v>
      </c>
      <c r="E7" s="29"/>
    </row>
    <row r="8" spans="1:5" ht="60">
      <c r="A8" s="14" t="s">
        <v>14</v>
      </c>
      <c r="B8" s="14" t="s">
        <v>15</v>
      </c>
      <c r="C8" s="14" t="s">
        <v>16</v>
      </c>
      <c r="D8" s="22" t="s">
        <v>17</v>
      </c>
      <c r="E8" s="29"/>
    </row>
    <row r="9" spans="1:5" ht="105">
      <c r="A9" s="13" t="s">
        <v>18</v>
      </c>
      <c r="B9" s="13" t="s">
        <v>19</v>
      </c>
      <c r="C9" s="12" t="s">
        <v>20</v>
      </c>
      <c r="D9" s="22" t="s">
        <v>17</v>
      </c>
      <c r="E9" s="29"/>
    </row>
    <row r="10" spans="1:5" ht="60">
      <c r="A10" s="14" t="s">
        <v>21</v>
      </c>
      <c r="B10" s="14" t="s">
        <v>22</v>
      </c>
      <c r="C10" s="12" t="s">
        <v>23</v>
      </c>
      <c r="D10" s="22" t="s">
        <v>17</v>
      </c>
      <c r="E10" s="29"/>
    </row>
    <row r="11" spans="1:5" ht="75">
      <c r="A11" s="15" t="s">
        <v>24</v>
      </c>
      <c r="B11" s="14" t="s">
        <v>25</v>
      </c>
      <c r="C11" s="12" t="s">
        <v>26</v>
      </c>
      <c r="D11" s="22" t="s">
        <v>17</v>
      </c>
      <c r="E11" s="29"/>
    </row>
    <row r="12" spans="1:5" ht="180">
      <c r="A12" s="13" t="s">
        <v>27</v>
      </c>
      <c r="B12" s="13" t="s">
        <v>28</v>
      </c>
      <c r="C12" s="12" t="s">
        <v>29</v>
      </c>
      <c r="D12" s="22" t="s">
        <v>17</v>
      </c>
      <c r="E12" s="29"/>
    </row>
    <row r="13" spans="1:5" ht="75">
      <c r="A13" s="13" t="s">
        <v>30</v>
      </c>
      <c r="B13" s="13" t="s">
        <v>31</v>
      </c>
      <c r="C13" s="12" t="s">
        <v>32</v>
      </c>
      <c r="D13" s="22" t="s">
        <v>33</v>
      </c>
      <c r="E13" s="29"/>
    </row>
    <row r="14" spans="1:5" ht="375">
      <c r="A14" s="13" t="s">
        <v>34</v>
      </c>
      <c r="B14" s="13" t="s">
        <v>35</v>
      </c>
      <c r="C14" s="12" t="s">
        <v>36</v>
      </c>
      <c r="D14" s="22" t="s">
        <v>37</v>
      </c>
      <c r="E14" s="29"/>
    </row>
    <row r="15" spans="1:5" ht="255">
      <c r="A15" s="13" t="s">
        <v>38</v>
      </c>
      <c r="B15" s="13" t="s">
        <v>39</v>
      </c>
      <c r="C15" s="12" t="s">
        <v>40</v>
      </c>
      <c r="D15" s="22" t="s">
        <v>41</v>
      </c>
      <c r="E15" s="29"/>
    </row>
    <row r="16" spans="1:5" ht="45">
      <c r="A16" s="15" t="s">
        <v>42</v>
      </c>
      <c r="B16" s="14" t="s">
        <v>43</v>
      </c>
      <c r="C16" s="14" t="s">
        <v>44</v>
      </c>
      <c r="D16" s="22" t="s">
        <v>45</v>
      </c>
      <c r="E16" s="29"/>
    </row>
    <row r="17" spans="1:5" ht="75">
      <c r="A17" s="16" t="s">
        <v>46</v>
      </c>
      <c r="B17" s="14" t="s">
        <v>47</v>
      </c>
      <c r="C17" s="14" t="s">
        <v>48</v>
      </c>
      <c r="D17" s="22" t="s">
        <v>49</v>
      </c>
      <c r="E17" s="29"/>
    </row>
    <row r="18" spans="1:5" ht="60">
      <c r="A18" s="15" t="s">
        <v>50</v>
      </c>
      <c r="B18" s="14" t="s">
        <v>51</v>
      </c>
      <c r="C18" s="14" t="s">
        <v>52</v>
      </c>
      <c r="D18" s="22" t="s">
        <v>53</v>
      </c>
      <c r="E18" s="29"/>
    </row>
    <row r="19" spans="1:5" ht="225">
      <c r="A19" s="13" t="s">
        <v>54</v>
      </c>
      <c r="B19" s="13" t="s">
        <v>55</v>
      </c>
      <c r="C19" s="12" t="s">
        <v>56</v>
      </c>
      <c r="D19" s="22" t="s">
        <v>49</v>
      </c>
      <c r="E19" s="29"/>
    </row>
    <row r="20" spans="1:5" ht="105">
      <c r="A20" s="15" t="s">
        <v>57</v>
      </c>
      <c r="B20" s="14" t="s">
        <v>58</v>
      </c>
      <c r="C20" s="14" t="s">
        <v>59</v>
      </c>
      <c r="D20" s="22" t="s">
        <v>41</v>
      </c>
      <c r="E20" s="29"/>
    </row>
    <row r="21" spans="1:5">
      <c r="A21" s="17" t="s">
        <v>60</v>
      </c>
      <c r="B21" s="18"/>
      <c r="C21" s="18"/>
      <c r="D21" s="23"/>
      <c r="E21" s="30"/>
    </row>
    <row r="22" spans="1:5" ht="30">
      <c r="A22" s="19" t="s">
        <v>5</v>
      </c>
      <c r="B22" s="20" t="s">
        <v>61</v>
      </c>
      <c r="C22" s="21" t="s">
        <v>7</v>
      </c>
      <c r="D22" s="24" t="s">
        <v>8</v>
      </c>
      <c r="E22" s="28" t="s">
        <v>9</v>
      </c>
    </row>
    <row r="23" spans="1:5" ht="45">
      <c r="A23" s="14" t="s">
        <v>62</v>
      </c>
      <c r="B23" s="13" t="s">
        <v>63</v>
      </c>
      <c r="C23" s="13" t="s">
        <v>64</v>
      </c>
      <c r="D23" s="22" t="s">
        <v>65</v>
      </c>
      <c r="E23" s="29"/>
    </row>
  </sheetData>
  <printOptions horizontalCentered="1"/>
  <pageMargins left="0.45" right="0.45" top="0.5" bottom="0.5" header="0.3" footer="0.3"/>
  <pageSetup paperSize="9" scale="79" fitToHeight="0" orientation="portrait"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32"/>
  <sheetViews>
    <sheetView view="pageBreakPreview" topLeftCell="A30" zoomScale="80" zoomScaleNormal="100" zoomScaleSheetLayoutView="80" workbookViewId="0">
      <selection activeCell="C11" sqref="C11"/>
    </sheetView>
  </sheetViews>
  <sheetFormatPr defaultRowHeight="18"/>
  <cols>
    <col min="1" max="1" width="11" style="7" customWidth="1"/>
    <col min="2" max="2" width="53.5703125" style="8" customWidth="1"/>
    <col min="3" max="3" width="58.140625" style="7" customWidth="1"/>
    <col min="4" max="4" width="13" style="7" customWidth="1"/>
    <col min="5" max="5" width="11.28515625" style="9" customWidth="1"/>
    <col min="6" max="6" width="12" style="9" customWidth="1"/>
    <col min="7" max="7" width="3.7109375" style="49" customWidth="1"/>
    <col min="8" max="8" width="10.5703125" style="52" customWidth="1"/>
    <col min="9" max="9" width="9.140625" style="52"/>
    <col min="10" max="10" width="3.5703125" style="7" customWidth="1"/>
    <col min="11" max="16384" width="9.140625" style="7"/>
  </cols>
  <sheetData>
    <row r="1" spans="1:9" ht="16.5">
      <c r="A1" s="7" t="s">
        <v>0</v>
      </c>
      <c r="B1" s="7"/>
      <c r="E1" s="31" t="s">
        <v>1</v>
      </c>
      <c r="F1" s="67" t="str">
        <f>+'2.1_Criterii_admisibilitate'!D1</f>
        <v xml:space="preserve">IS2A1 </v>
      </c>
      <c r="G1" s="48"/>
      <c r="I1" s="53"/>
    </row>
    <row r="2" spans="1:9" ht="23.25">
      <c r="A2" s="66" t="s">
        <v>66</v>
      </c>
      <c r="B2" s="7"/>
      <c r="E2" s="7"/>
      <c r="F2" s="7"/>
      <c r="G2" s="48"/>
      <c r="H2" s="53"/>
      <c r="I2" s="53"/>
    </row>
    <row r="3" spans="1:9" ht="16.5">
      <c r="A3" s="26"/>
      <c r="B3" s="7"/>
      <c r="E3" s="7"/>
      <c r="F3" s="7"/>
      <c r="G3" s="48"/>
      <c r="H3" s="53"/>
      <c r="I3" s="53"/>
    </row>
    <row r="4" spans="1:9">
      <c r="A4" s="26"/>
      <c r="H4" s="53"/>
    </row>
    <row r="5" spans="1:9">
      <c r="A5" s="33" t="s">
        <v>67</v>
      </c>
      <c r="B5" s="34"/>
      <c r="C5" s="34"/>
      <c r="D5" s="35"/>
      <c r="E5" s="36"/>
      <c r="F5" s="42"/>
      <c r="G5" s="50"/>
      <c r="H5" s="43" t="s">
        <v>68</v>
      </c>
      <c r="I5" s="54"/>
    </row>
    <row r="6" spans="1:9" ht="45">
      <c r="A6" s="39" t="s">
        <v>5</v>
      </c>
      <c r="B6" s="39" t="s">
        <v>69</v>
      </c>
      <c r="C6" s="40" t="s">
        <v>70</v>
      </c>
      <c r="D6" s="41" t="s">
        <v>8</v>
      </c>
      <c r="E6" s="41" t="s">
        <v>71</v>
      </c>
      <c r="F6" s="41" t="s">
        <v>72</v>
      </c>
      <c r="G6" s="47"/>
      <c r="H6" s="55" t="s">
        <v>73</v>
      </c>
      <c r="I6" s="55" t="s">
        <v>74</v>
      </c>
    </row>
    <row r="7" spans="1:9" ht="33" customHeight="1">
      <c r="A7" s="69" t="s">
        <v>75</v>
      </c>
      <c r="B7" s="69"/>
      <c r="C7" s="69"/>
      <c r="D7" s="69"/>
      <c r="E7" s="69"/>
      <c r="F7" s="11">
        <f>SUM(F8:F13)</f>
        <v>40</v>
      </c>
      <c r="G7" s="51"/>
      <c r="H7" s="56"/>
      <c r="I7" s="57">
        <f>SUM(I8:I13)</f>
        <v>0</v>
      </c>
    </row>
    <row r="8" spans="1:9" ht="300">
      <c r="A8" s="3" t="s">
        <v>76</v>
      </c>
      <c r="B8" s="4" t="s">
        <v>77</v>
      </c>
      <c r="C8" s="44" t="s">
        <v>78</v>
      </c>
      <c r="D8" s="45" t="s">
        <v>79</v>
      </c>
      <c r="E8" s="10">
        <v>2</v>
      </c>
      <c r="F8" s="10">
        <f>+E8*5</f>
        <v>10</v>
      </c>
      <c r="G8" s="50"/>
      <c r="H8" s="56"/>
      <c r="I8" s="58">
        <f>ROUND(E8*H8,1)</f>
        <v>0</v>
      </c>
    </row>
    <row r="9" spans="1:9" ht="120">
      <c r="A9" s="3" t="s">
        <v>80</v>
      </c>
      <c r="B9" s="4" t="s">
        <v>81</v>
      </c>
      <c r="C9" s="44" t="s">
        <v>82</v>
      </c>
      <c r="D9" s="45" t="s">
        <v>83</v>
      </c>
      <c r="E9" s="10">
        <v>1.5</v>
      </c>
      <c r="F9" s="10">
        <f t="shared" ref="F9:F13" si="0">+E9*5</f>
        <v>7.5</v>
      </c>
      <c r="G9" s="50"/>
      <c r="H9" s="56"/>
      <c r="I9" s="58">
        <f t="shared" ref="I9:I29" si="1">ROUND(E9*H9,1)</f>
        <v>0</v>
      </c>
    </row>
    <row r="10" spans="1:9" ht="90">
      <c r="A10" s="3" t="s">
        <v>84</v>
      </c>
      <c r="B10" s="4" t="s">
        <v>85</v>
      </c>
      <c r="C10" s="44" t="s">
        <v>86</v>
      </c>
      <c r="D10" s="45" t="s">
        <v>87</v>
      </c>
      <c r="E10" s="10">
        <v>1.5</v>
      </c>
      <c r="F10" s="10">
        <f t="shared" si="0"/>
        <v>7.5</v>
      </c>
      <c r="G10" s="50"/>
      <c r="H10" s="56"/>
      <c r="I10" s="58">
        <f t="shared" si="1"/>
        <v>0</v>
      </c>
    </row>
    <row r="11" spans="1:9" ht="225">
      <c r="A11" s="3" t="s">
        <v>88</v>
      </c>
      <c r="B11" s="4" t="s">
        <v>89</v>
      </c>
      <c r="C11" s="44" t="s">
        <v>90</v>
      </c>
      <c r="D11" s="45" t="s">
        <v>87</v>
      </c>
      <c r="E11" s="10">
        <v>1</v>
      </c>
      <c r="F11" s="10">
        <f t="shared" si="0"/>
        <v>5</v>
      </c>
      <c r="G11" s="50"/>
      <c r="H11" s="56"/>
      <c r="I11" s="58">
        <f t="shared" si="1"/>
        <v>0</v>
      </c>
    </row>
    <row r="12" spans="1:9" ht="240">
      <c r="A12" s="3" t="s">
        <v>91</v>
      </c>
      <c r="B12" s="4" t="s">
        <v>92</v>
      </c>
      <c r="C12" s="44" t="s">
        <v>93</v>
      </c>
      <c r="D12" s="45" t="s">
        <v>94</v>
      </c>
      <c r="E12" s="10">
        <v>1</v>
      </c>
      <c r="F12" s="10">
        <f t="shared" si="0"/>
        <v>5</v>
      </c>
      <c r="G12" s="50"/>
      <c r="H12" s="56"/>
      <c r="I12" s="58">
        <f t="shared" si="1"/>
        <v>0</v>
      </c>
    </row>
    <row r="13" spans="1:9" ht="150">
      <c r="A13" s="3" t="s">
        <v>95</v>
      </c>
      <c r="B13" s="4" t="s">
        <v>96</v>
      </c>
      <c r="C13" s="44" t="s">
        <v>97</v>
      </c>
      <c r="D13" s="32" t="s">
        <v>98</v>
      </c>
      <c r="E13" s="10">
        <v>1</v>
      </c>
      <c r="F13" s="10">
        <f t="shared" si="0"/>
        <v>5</v>
      </c>
      <c r="G13" s="50"/>
      <c r="H13" s="56"/>
      <c r="I13" s="58">
        <f t="shared" si="1"/>
        <v>0</v>
      </c>
    </row>
    <row r="14" spans="1:9" ht="44.25" customHeight="1">
      <c r="A14" s="69" t="s">
        <v>99</v>
      </c>
      <c r="B14" s="69"/>
      <c r="C14" s="69"/>
      <c r="D14" s="69"/>
      <c r="E14" s="69"/>
      <c r="F14" s="11">
        <f>SUM(F15:F20)</f>
        <v>40</v>
      </c>
      <c r="G14" s="51"/>
      <c r="H14" s="56"/>
      <c r="I14" s="57">
        <f>SUM(I15:I20)</f>
        <v>0</v>
      </c>
    </row>
    <row r="15" spans="1:9" ht="225">
      <c r="A15" s="3" t="s">
        <v>100</v>
      </c>
      <c r="B15" s="6" t="s">
        <v>101</v>
      </c>
      <c r="C15" s="44" t="s">
        <v>102</v>
      </c>
      <c r="D15" s="45" t="s">
        <v>103</v>
      </c>
      <c r="E15" s="10">
        <v>1.5</v>
      </c>
      <c r="F15" s="10">
        <f t="shared" ref="F15:F25" si="2">+E15*5</f>
        <v>7.5</v>
      </c>
      <c r="G15" s="50"/>
      <c r="H15" s="56"/>
      <c r="I15" s="58">
        <f t="shared" si="1"/>
        <v>0</v>
      </c>
    </row>
    <row r="16" spans="1:9" ht="75">
      <c r="A16" s="3" t="s">
        <v>104</v>
      </c>
      <c r="B16" s="4" t="s">
        <v>105</v>
      </c>
      <c r="C16" s="44" t="s">
        <v>106</v>
      </c>
      <c r="D16" s="45" t="s">
        <v>107</v>
      </c>
      <c r="E16" s="10">
        <v>1.5</v>
      </c>
      <c r="F16" s="10">
        <f t="shared" si="2"/>
        <v>7.5</v>
      </c>
      <c r="G16" s="50"/>
      <c r="H16" s="56"/>
      <c r="I16" s="58">
        <f t="shared" si="1"/>
        <v>0</v>
      </c>
    </row>
    <row r="17" spans="1:9" ht="105">
      <c r="A17" s="3" t="s">
        <v>108</v>
      </c>
      <c r="B17" s="4" t="s">
        <v>109</v>
      </c>
      <c r="C17" s="44" t="s">
        <v>110</v>
      </c>
      <c r="D17" s="32" t="s">
        <v>111</v>
      </c>
      <c r="E17" s="10">
        <v>1</v>
      </c>
      <c r="F17" s="10">
        <f t="shared" si="2"/>
        <v>5</v>
      </c>
      <c r="G17" s="50"/>
      <c r="H17" s="56"/>
      <c r="I17" s="58">
        <f t="shared" si="1"/>
        <v>0</v>
      </c>
    </row>
    <row r="18" spans="1:9" ht="270">
      <c r="A18" s="3" t="s">
        <v>112</v>
      </c>
      <c r="B18" s="4" t="s">
        <v>113</v>
      </c>
      <c r="C18" s="44" t="s">
        <v>114</v>
      </c>
      <c r="D18" s="45" t="s">
        <v>115</v>
      </c>
      <c r="E18" s="10">
        <v>1.5</v>
      </c>
      <c r="F18" s="10">
        <f t="shared" si="2"/>
        <v>7.5</v>
      </c>
      <c r="G18" s="50"/>
      <c r="H18" s="56"/>
      <c r="I18" s="58">
        <f t="shared" si="1"/>
        <v>0</v>
      </c>
    </row>
    <row r="19" spans="1:9" ht="135">
      <c r="A19" s="3" t="s">
        <v>116</v>
      </c>
      <c r="B19" s="4" t="s">
        <v>117</v>
      </c>
      <c r="C19" s="44" t="s">
        <v>118</v>
      </c>
      <c r="D19" s="45" t="s">
        <v>119</v>
      </c>
      <c r="E19" s="10">
        <v>1</v>
      </c>
      <c r="F19" s="10">
        <f t="shared" si="2"/>
        <v>5</v>
      </c>
      <c r="G19" s="50"/>
      <c r="H19" s="56"/>
      <c r="I19" s="58">
        <f t="shared" si="1"/>
        <v>0</v>
      </c>
    </row>
    <row r="20" spans="1:9" ht="90">
      <c r="A20" s="3" t="s">
        <v>120</v>
      </c>
      <c r="B20" s="4" t="s">
        <v>121</v>
      </c>
      <c r="C20" s="44" t="s">
        <v>122</v>
      </c>
      <c r="D20" s="45" t="s">
        <v>123</v>
      </c>
      <c r="E20" s="10">
        <v>1.5</v>
      </c>
      <c r="F20" s="10">
        <f t="shared" si="2"/>
        <v>7.5</v>
      </c>
      <c r="G20" s="50"/>
      <c r="H20" s="56"/>
      <c r="I20" s="58">
        <f t="shared" si="1"/>
        <v>0</v>
      </c>
    </row>
    <row r="21" spans="1:9" ht="42" customHeight="1">
      <c r="A21" s="69" t="s">
        <v>124</v>
      </c>
      <c r="B21" s="69"/>
      <c r="C21" s="69"/>
      <c r="D21" s="69"/>
      <c r="E21" s="69"/>
      <c r="F21" s="11">
        <f>SUM(F22:F25)</f>
        <v>20</v>
      </c>
      <c r="G21" s="51"/>
      <c r="H21" s="56"/>
      <c r="I21" s="57">
        <f>SUM(I22:I25)</f>
        <v>0</v>
      </c>
    </row>
    <row r="22" spans="1:9" ht="75">
      <c r="A22" s="3" t="s">
        <v>125</v>
      </c>
      <c r="B22" s="4" t="s">
        <v>126</v>
      </c>
      <c r="C22" s="44" t="s">
        <v>127</v>
      </c>
      <c r="D22" s="32" t="s">
        <v>128</v>
      </c>
      <c r="E22" s="10">
        <v>1</v>
      </c>
      <c r="F22" s="10">
        <f t="shared" si="2"/>
        <v>5</v>
      </c>
      <c r="G22" s="50"/>
      <c r="H22" s="56"/>
      <c r="I22" s="58">
        <f t="shared" si="1"/>
        <v>0</v>
      </c>
    </row>
    <row r="23" spans="1:9" ht="120">
      <c r="A23" s="3" t="s">
        <v>129</v>
      </c>
      <c r="B23" s="4" t="s">
        <v>130</v>
      </c>
      <c r="C23" s="44" t="s">
        <v>131</v>
      </c>
      <c r="D23" s="45" t="s">
        <v>132</v>
      </c>
      <c r="E23" s="10">
        <v>1</v>
      </c>
      <c r="F23" s="10">
        <f t="shared" si="2"/>
        <v>5</v>
      </c>
      <c r="G23" s="50"/>
      <c r="H23" s="56"/>
      <c r="I23" s="58">
        <f t="shared" si="1"/>
        <v>0</v>
      </c>
    </row>
    <row r="24" spans="1:9" ht="60" customHeight="1">
      <c r="A24" s="3" t="s">
        <v>133</v>
      </c>
      <c r="B24" s="4" t="s">
        <v>134</v>
      </c>
      <c r="C24" s="46" t="s">
        <v>135</v>
      </c>
      <c r="D24" s="32" t="s">
        <v>136</v>
      </c>
      <c r="E24" s="10">
        <v>1</v>
      </c>
      <c r="F24" s="10">
        <f t="shared" si="2"/>
        <v>5</v>
      </c>
      <c r="G24" s="50"/>
      <c r="H24" s="56"/>
      <c r="I24" s="58">
        <f t="shared" si="1"/>
        <v>0</v>
      </c>
    </row>
    <row r="25" spans="1:9" ht="165">
      <c r="A25" s="3" t="s">
        <v>137</v>
      </c>
      <c r="B25" s="4" t="s">
        <v>138</v>
      </c>
      <c r="C25" s="44" t="s">
        <v>139</v>
      </c>
      <c r="D25" s="32" t="s">
        <v>140</v>
      </c>
      <c r="E25" s="10">
        <v>1</v>
      </c>
      <c r="F25" s="10">
        <f t="shared" si="2"/>
        <v>5</v>
      </c>
      <c r="G25" s="50"/>
      <c r="H25" s="56"/>
      <c r="I25" s="58">
        <f t="shared" si="1"/>
        <v>0</v>
      </c>
    </row>
    <row r="26" spans="1:9">
      <c r="A26" s="33" t="s">
        <v>141</v>
      </c>
      <c r="B26" s="34"/>
      <c r="C26" s="34"/>
      <c r="D26" s="35"/>
      <c r="E26" s="36"/>
      <c r="F26" s="42"/>
      <c r="G26" s="50"/>
      <c r="H26" s="59"/>
      <c r="I26" s="60"/>
    </row>
    <row r="27" spans="1:9" ht="45">
      <c r="A27" s="39" t="s">
        <v>5</v>
      </c>
      <c r="B27" s="39" t="s">
        <v>142</v>
      </c>
      <c r="C27" s="40" t="s">
        <v>70</v>
      </c>
      <c r="D27" s="41" t="s">
        <v>8</v>
      </c>
      <c r="E27" s="41" t="s">
        <v>71</v>
      </c>
      <c r="F27" s="41" t="s">
        <v>72</v>
      </c>
      <c r="G27" s="47"/>
      <c r="H27" s="55" t="s">
        <v>73</v>
      </c>
      <c r="I27" s="55" t="s">
        <v>74</v>
      </c>
    </row>
    <row r="28" spans="1:9">
      <c r="A28" s="37" t="s">
        <v>143</v>
      </c>
      <c r="B28" s="10"/>
      <c r="C28" s="10"/>
      <c r="D28" s="10"/>
      <c r="E28" s="10"/>
      <c r="F28" s="10"/>
      <c r="G28" s="50"/>
      <c r="H28" s="56"/>
      <c r="I28" s="58">
        <f t="shared" si="1"/>
        <v>0</v>
      </c>
    </row>
    <row r="29" spans="1:9">
      <c r="A29" s="3"/>
      <c r="B29" s="4"/>
      <c r="C29" s="5"/>
      <c r="D29" s="32"/>
      <c r="E29" s="10"/>
      <c r="F29" s="10"/>
      <c r="G29" s="50"/>
      <c r="H29" s="56"/>
      <c r="I29" s="58">
        <f t="shared" si="1"/>
        <v>0</v>
      </c>
    </row>
    <row r="30" spans="1:9" ht="32.25" customHeight="1">
      <c r="A30" s="68" t="s">
        <v>144</v>
      </c>
      <c r="B30" s="68"/>
      <c r="C30" s="68"/>
      <c r="D30" s="68"/>
      <c r="E30" s="68"/>
      <c r="F30" s="38">
        <f>+F21+F14+F7++F28+F29</f>
        <v>100</v>
      </c>
      <c r="G30" s="51"/>
      <c r="H30" s="61"/>
      <c r="I30" s="62">
        <f>+I21+I14+I7+I28+I29</f>
        <v>0</v>
      </c>
    </row>
    <row r="31" spans="1:9">
      <c r="A31" s="1"/>
    </row>
    <row r="32" spans="1:9">
      <c r="A32" s="2"/>
    </row>
  </sheetData>
  <mergeCells count="4">
    <mergeCell ref="A30:E30"/>
    <mergeCell ref="A7:E7"/>
    <mergeCell ref="A14:E14"/>
    <mergeCell ref="A21:E21"/>
  </mergeCells>
  <printOptions horizontalCentered="1"/>
  <pageMargins left="0.45" right="0.45" top="0.5" bottom="0.5" header="0.3" footer="0.3"/>
  <pageSetup paperSize="9" scale="59" fitToHeight="0" orientation="portrait"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795107274C397841973D103EBE9C5716" ma:contentTypeVersion="14" ma:contentTypeDescription="Create a new document." ma:contentTypeScope="" ma:versionID="8db049db8639ab9f78d560d40a04f589">
  <xsd:schema xmlns:xsd="http://www.w3.org/2001/XMLSchema" xmlns:xs="http://www.w3.org/2001/XMLSchema" xmlns:p="http://schemas.microsoft.com/office/2006/metadata/properties" xmlns:ns2="8b321055-72cf-4967-81f5-0bb003411f8a" xmlns:ns3="488e987e-ac47-4198-9cfa-4fcb7c9ee7d8" targetNamespace="http://schemas.microsoft.com/office/2006/metadata/properties" ma:root="true" ma:fieldsID="ed0223d2119f78b13a116e4e5e43a6a5" ns2:_="" ns3:_="">
    <xsd:import namespace="8b321055-72cf-4967-81f5-0bb003411f8a"/>
    <xsd:import namespace="488e987e-ac47-4198-9cfa-4fcb7c9ee7d8"/>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LengthInSecond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b321055-72cf-4967-81f5-0bb003411f8a" elementFormDefault="qualified">
    <xsd:import namespace="http://schemas.microsoft.com/office/2006/documentManagement/types"/>
    <xsd:import namespace="http://schemas.microsoft.com/office/infopath/2007/PartnerControls"/>
    <xsd:element name="MediaServiceMetadata" ma:index="5" nillable="true" ma:displayName="MediaServiceMetadata" ma:hidden="true" ma:internalName="MediaServiceMetadata" ma:readOnly="true">
      <xsd:simpleType>
        <xsd:restriction base="dms:Note"/>
      </xsd:simpleType>
    </xsd:element>
    <xsd:element name="MediaServiceFastMetadata" ma:index="6" nillable="true" ma:displayName="MediaServiceFastMetadata" ma:hidden="true" ma:internalName="MediaServiceFastMetadata" ma:readOnly="true">
      <xsd:simpleType>
        <xsd:restriction base="dms:Note"/>
      </xsd:simpleType>
    </xsd:element>
    <xsd:element name="MediaServiceDateTaken" ma:index="9" nillable="true" ma:displayName="MediaServiceDateTaken" ma:description="" ma:hidden="true" ma:indexed="true" ma:internalName="MediaServiceDateTaken" ma:readOnly="true">
      <xsd:simpleType>
        <xsd:restriction base="dms:Text"/>
      </xsd:simpleType>
    </xsd:element>
    <xsd:element name="MediaLengthInSeconds" ma:index="10" nillable="true" ma:displayName="MediaLengthInSeconds" ma:hidden="true" ma:internalName="MediaLengthInSeconds" ma:readOnly="true">
      <xsd:simpleType>
        <xsd:restriction base="dms:Unknown"/>
      </xsd:simpleType>
    </xsd:element>
    <xsd:element name="lcf76f155ced4ddcb4097134ff3c332f" ma:index="15" nillable="true" ma:taxonomy="true" ma:internalName="lcf76f155ced4ddcb4097134ff3c332f" ma:taxonomyFieldName="MediaServiceImageTags" ma:displayName="Image Tags" ma:readOnly="false" ma:fieldId="{5cf76f15-5ced-4ddc-b409-7134ff3c332f}" ma:taxonomyMulti="true" ma:sspId="32569bd8-0dbb-4a2f-91e4-dead64d1189f" ma:termSetId="09814cd3-568e-fe90-9814-8d621ff8fb84" ma:anchorId="fba54fb3-c3e1-fe81-a776-ca4b69148c4d" ma:open="true" ma:isKeyword="false">
      <xsd:complexType>
        <xsd:sequence>
          <xsd:element ref="pc:Terms" minOccurs="0" maxOccurs="1"/>
        </xsd:sequence>
      </xsd:complex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ObjectDetectorVersions" ma:index="20"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88e987e-ac47-4198-9cfa-4fcb7c9ee7d8" elementFormDefault="qualified">
    <xsd:import namespace="http://schemas.microsoft.com/office/2006/documentManagement/types"/>
    <xsd:import namespace="http://schemas.microsoft.com/office/infopath/2007/PartnerControls"/>
    <xsd:element name="SharedWithUsers" ma:index="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8" nillable="true" ma:displayName="Shared With Details" ma:internalName="SharedWithDetails" ma:readOnly="true">
      <xsd:simpleType>
        <xsd:restriction base="dms:Note">
          <xsd:maxLength value="255"/>
        </xsd:restriction>
      </xsd:simpleType>
    </xsd:element>
    <xsd:element name="TaxCatchAll" ma:index="16" nillable="true" ma:displayName="Taxonomy Catch All Column" ma:hidden="true" ma:list="{74d66bdd-aeb6-463d-be8d-1c05936fe129}" ma:internalName="TaxCatchAll" ma:showField="CatchAllData" ma:web="488e987e-ac47-4198-9cfa-4fcb7c9ee7d8">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1"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481DEA6-F9E1-494E-86AC-3912E57BFB55}"/>
</file>

<file path=customXml/itemProps2.xml><?xml version="1.0" encoding="utf-8"?>
<ds:datastoreItem xmlns:ds="http://schemas.openxmlformats.org/officeDocument/2006/customXml" ds:itemID="{7CA3D6F1-EE4E-4F9A-BE4C-F903F0280232}"/>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Andrei-PC</dc:creator>
  <cp:keywords/>
  <dc:description/>
  <cp:lastModifiedBy>Daniela Florea</cp:lastModifiedBy>
  <cp:revision/>
  <dcterms:created xsi:type="dcterms:W3CDTF">2015-06-05T18:17:20Z</dcterms:created>
  <dcterms:modified xsi:type="dcterms:W3CDTF">2023-09-19T11:30:20Z</dcterms:modified>
  <cp:category/>
  <cp:contentStatus/>
</cp:coreProperties>
</file>