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iobotaruIleana\ILEANA\ileana\FAMI NOU\SELECTIE 2023\selectie II 2024\Selectie ianuarie 2024\GHIDURI\"/>
    </mc:Choice>
  </mc:AlternateContent>
  <xr:revisionPtr revIDLastSave="0" documentId="8_{179F75BF-A287-4288-B722-2AAAD820664A}" xr6:coauthVersionLast="47" xr6:coauthVersionMax="47" xr10:uidLastSave="{00000000-0000-0000-0000-000000000000}"/>
  <bookViews>
    <workbookView xWindow="-120" yWindow="-120" windowWidth="29040" windowHeight="15720"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'2.1_Criterii_admisibilitate'!$A$1:$F$23</definedName>
    <definedName name="_xlnm.Print_Area" localSheetId="1">'2.2_Criterii_calitate_ponderi'!$A$1:$F$30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<sst xmlns="http://schemas.openxmlformats.org/spreadsheetml/2006/main" count="166" uniqueCount="146">
  <si>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</si>
  <si>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</si>
  <si>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</si>
  <si>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</si>
  <si>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</si>
  <si>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</si>
  <si>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</si>
  <si>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</si>
  <si>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</si>
  <si>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</si>
  <si>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</si>
  <si>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</si>
  <si>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</si>
  <si>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</si>
  <si>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</si>
  <si>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</si>
  <si>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</si>
  <si>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</si>
  <si>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</si>
  <si>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</si>
  <si>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</si>
  <si>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</si>
  <si>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</si>
  <si>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</si>
  <si>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</si>
  <si>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</si>
  <si>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</si>
  <si>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</si>
  <si>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</si>
  <si>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</si>
  <si>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</si>
  <si>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CGA8</t>
  </si>
  <si>
    <t>Aplicantul și co-aplicanții, după caz, au capacitatea operațională și financiară necesară pentru implementarea proiectului?</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</si>
  <si>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</si>
  <si>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</si>
  <si>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</si>
  <si>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</si>
  <si>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</si>
  <si>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</si>
  <si>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</si>
  <si>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</si>
  <si>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</si>
  <si>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</si>
  <si>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</si>
  <si>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</si>
  <si>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</si>
  <si>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</si>
  <si>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</si>
  <si>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</si>
  <si>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</si>
  <si>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</si>
  <si>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</si>
  <si>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</si>
  <si>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</si>
  <si>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</si>
  <si>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</si>
  <si>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</si>
  <si>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</si>
  <si>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</si>
  <si>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</si>
  <si>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</si>
  <si>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</si>
  <si>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</si>
  <si>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</si>
  <si>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</si>
  <si>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</si>
  <si>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</si>
  <si>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</si>
  <si>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</si>
  <si>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</si>
  <si>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</si>
  <si>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</si>
  <si>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</si>
  <si>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</si>
  <si>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</si>
  <si>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</si>
  <si>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</si>
  <si>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</si>
  <si>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</si>
  <si>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</si>
  <si>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</si>
  <si>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</si>
  <si>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</si>
  <si>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</si>
  <si>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</si>
  <si>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</si>
  <si>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</si>
  <si>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</si>
  <si>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</si>
  <si>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</si>
  <si>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</si>
  <si>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</si>
  <si>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</si>
  <si>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</si>
  <si>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</si>
  <si>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</si>
  <si>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</si>
  <si>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</si>
  <si>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</si>
  <si>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</si>
  <si>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</si>
  <si>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</si>
  <si>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</si>
  <si>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</si>
  <si>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</si>
  <si>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CGE11</t>
  </si>
  <si>
    <t>Resursele umane alocate sunt  adecvate,  în  raport  cu activitățile  propuse, complexitatea proiectului  și rezultatele așteptate.</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</si>
  <si>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</si>
  <si>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</si>
  <si>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</si>
  <si>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</si>
  <si>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</si>
  <si>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</si>
  <si>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</si>
  <si>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</si>
  <si>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</si>
  <si>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</si>
  <si>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</si>
  <si>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</si>
  <si>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</si>
  <si>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</si>
  <si>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</si>
  <si>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</si>
  <si>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B3.4</t>
  </si>
  <si>
    <t>Criteriile specifice de calitate stabilite prin Ghidul specific apelului</t>
  </si>
  <si>
    <t>Criteriul specific de evaluare</t>
  </si>
  <si>
    <t>CSE1</t>
  </si>
  <si>
    <t>PUNCTAJ TOTAL</t>
  </si>
  <si>
    <t xml:space="preserve">+se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t>
  </si>
  <si>
    <t>B6</t>
  </si>
  <si>
    <t>D 4 pt fise post si CV</t>
  </si>
  <si>
    <t>D1 nota rezonabilitate</t>
  </si>
  <si>
    <t xml:space="preserve">+se analizează măsurile/activitățile descrise în cererea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</si>
  <si>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A
D4</t>
  </si>
  <si>
    <t>B2.1
D2</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</si>
  <si>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si cel putin 1 angajat cu experienta in domeniul gestionarii fondurilor europene nerambursabile.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</si>
  <si>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
D4</t>
  </si>
  <si>
    <t>B5
D1</t>
  </si>
  <si>
    <t>+se analizează dacă etapele și rezultatele planificate sunt descrise detaliat și contribuie în mod clar și direct la atingerea indicatorilor propuși prin proiect;
+se analizează dacă există corelație între activitati,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</si>
  <si>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B1.2</t>
  </si>
  <si>
    <t>B2.4
B5
D1
B 1.2</t>
  </si>
  <si>
    <t>+se analizează dacă numărul și atribuțiile membrilor echipei care vor asigura administrarea proiectului sunt justificate/suficiente, având în vedere complexitatea proiectului și planificarea activităților, conform fiselor de post;
+se analizează dacă echipa  de implementare a  proiectului, respectiv personalul direct implicat în obținerea indicatorilor, are experienta in implementarea activitatilor specifice din proiect (conform CV-urilor), este dimensionată și stabilită adecvat, în raport  cu  planul  de  implementare  a  proiectului, cu rezultatele estimate și cu indicatorii planificați;</t>
  </si>
  <si>
    <t>B2.2 
B6
D4</t>
  </si>
  <si>
    <t>B6
B5</t>
  </si>
  <si>
    <t>B1.2
B3.2
B3.1
B3.3.</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</si>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</sst>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1"/>
      <color rgb="FFFF0000"/>
      <name val="Trebuchet MS"/>
      <family val="2"/>
    </font>
    <font>
      <b/>
      <sz val="18"/>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10" fillId="2" borderId="2" xfId="0" quotePrefix="1" applyNumberFormat="1" applyFont="1" applyFill="1" applyBorder="1" applyAlignment="1">
      <alignment horizontal="justify" vertical="center" wrapText="1"/>
    </xf>
    <xf numFmtId="49" fontId="10" fillId="2" borderId="2" xfId="0" applyNumberFormat="1" applyFont="1" applyFill="1" applyBorder="1" applyAlignment="1">
      <alignment vertical="center" wrapText="1"/>
    </xf>
    <xf numFmtId="49" fontId="10" fillId="2"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10" fillId="3" borderId="2" xfId="0" applyNumberFormat="1" applyFont="1" applyFill="1" applyBorder="1" applyAlignment="1">
      <alignment horizontal="justify" vertical="center" wrapText="1"/>
    </xf>
    <xf numFmtId="49" fontId="8" fillId="2" borderId="2" xfId="0"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8" fillId="4"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1" fillId="0" borderId="0" xfId="0" applyNumberFormat="1" applyFont="1" applyAlignment="1">
      <alignment vertical="center"/>
    </xf>
    <xf numFmtId="0" fontId="4" fillId="0" borderId="0" xfId="0" applyFont="1" applyAlignment="1">
      <alignment horizontal="right"/>
    </xf>
    <xf numFmtId="49" fontId="8" fillId="3" borderId="1" xfId="0" applyNumberFormat="1" applyFont="1" applyFill="1" applyBorder="1" applyAlignment="1">
      <alignment horizontal="left" vertical="center"/>
    </xf>
    <xf numFmtId="49" fontId="10" fillId="3" borderId="1" xfId="0" applyNumberFormat="1" applyFont="1" applyFill="1" applyBorder="1" applyAlignment="1">
      <alignment horizontal="justify" vertical="center" wrapText="1"/>
    </xf>
    <xf numFmtId="49" fontId="10"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xf>
    <xf numFmtId="0" fontId="12" fillId="0" borderId="1" xfId="0" applyFont="1" applyBorder="1" applyAlignment="1">
      <alignment horizontal="left" vertical="center"/>
    </xf>
    <xf numFmtId="0" fontId="6" fillId="5" borderId="1" xfId="0"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justify" vertical="center" wrapText="1"/>
    </xf>
    <xf numFmtId="0" fontId="13"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3" fillId="0" borderId="1" xfId="0" applyFont="1" applyBorder="1" applyAlignment="1">
      <alignment horizontal="center" vertical="center" wrapText="1"/>
    </xf>
    <xf numFmtId="0" fontId="14" fillId="0" borderId="0" xfId="0" applyFont="1"/>
    <xf numFmtId="0" fontId="12" fillId="0" borderId="0" xfId="0" applyFont="1" applyAlignment="1">
      <alignment horizontal="center" vertical="center"/>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wrapText="1"/>
    </xf>
    <xf numFmtId="43" fontId="15" fillId="0" borderId="1" xfId="1" applyFont="1" applyBorder="1" applyAlignment="1">
      <alignment horizontal="center" vertical="center"/>
    </xf>
    <xf numFmtId="0" fontId="19" fillId="0" borderId="1" xfId="0" applyFont="1" applyBorder="1" applyAlignment="1">
      <alignment horizontal="center" vertical="center"/>
    </xf>
    <xf numFmtId="164" fontId="20" fillId="0" borderId="1" xfId="0" applyNumberFormat="1" applyFont="1" applyBorder="1" applyAlignment="1">
      <alignment horizontal="center" vertical="center"/>
    </xf>
    <xf numFmtId="43" fontId="15" fillId="3" borderId="1" xfId="1" applyFont="1" applyFill="1" applyBorder="1" applyAlignment="1">
      <alignment horizontal="center" vertical="center"/>
    </xf>
    <xf numFmtId="164" fontId="20" fillId="3" borderId="1" xfId="0" applyNumberFormat="1" applyFont="1" applyFill="1" applyBorder="1" applyAlignment="1">
      <alignment horizontal="center" vertical="center"/>
    </xf>
    <xf numFmtId="43" fontId="15" fillId="5" borderId="1" xfId="1" applyFont="1" applyFill="1" applyBorder="1" applyAlignment="1">
      <alignment horizontal="center" vertical="center"/>
    </xf>
    <xf numFmtId="164" fontId="19" fillId="5" borderId="1" xfId="0" applyNumberFormat="1" applyFont="1" applyFill="1" applyBorder="1" applyAlignment="1">
      <alignment horizontal="center" vertical="center"/>
    </xf>
    <xf numFmtId="0" fontId="4" fillId="0" borderId="3" xfId="0" applyFont="1" applyBorder="1"/>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3" xfId="0" applyNumberFormat="1" applyFont="1" applyBorder="1" applyAlignment="1">
      <alignment vertical="center"/>
    </xf>
    <xf numFmtId="0" fontId="23" fillId="0" borderId="0" xfId="0" applyFont="1"/>
    <xf numFmtId="49" fontId="14" fillId="3" borderId="2" xfId="0" applyNumberFormat="1" applyFont="1" applyFill="1" applyBorder="1" applyAlignment="1">
      <alignment vertical="center"/>
    </xf>
    <xf numFmtId="49" fontId="14" fillId="0" borderId="2" xfId="0" applyNumberFormat="1" applyFont="1" applyBorder="1" applyAlignment="1">
      <alignment vertical="center"/>
    </xf>
    <xf numFmtId="49" fontId="14" fillId="0" borderId="2" xfId="0" applyNumberFormat="1" applyFont="1" applyBorder="1" applyAlignment="1">
      <alignment vertical="center" wrapText="1"/>
    </xf>
    <xf numFmtId="0" fontId="24" fillId="0" borderId="0" xfId="0" applyFont="1"/>
    <xf numFmtId="49" fontId="10" fillId="0" borderId="0" xfId="0" applyNumberFormat="1" applyFont="1" applyAlignment="1">
      <alignment vertical="center"/>
    </xf>
    <xf numFmtId="0" fontId="14" fillId="0" borderId="0" xfId="0" applyFont="1" applyAlignment="1">
      <alignment wrapText="1"/>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quotePrefix="1"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quotePrefix="1" applyFont="1" applyFill="1" applyBorder="1" applyAlignment="1">
      <alignment vertical="center" wrapText="1"/>
    </xf>
    <xf numFmtId="0" fontId="10" fillId="2" borderId="1" xfId="0" applyFont="1" applyFill="1" applyBorder="1" applyAlignment="1">
      <alignment horizontal="justify"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zoomScaleNormal="100" zoomScaleSheetLayoutView="100" workbookViewId="0">
      <selection activeCell="E1" sqref="E1"/>
    </sheetView>
  </sheetViews>
  <sheetFormatPr defaultColWidth="9.140625" defaultRowHeight="16.5" x14ac:dyDescent="0.25"/>
  <cols>
    <col min="1" max="1" width="7.85546875" style="52" customWidth="1"/>
    <col min="2" max="2" width="46.140625" style="52" customWidth="1"/>
    <col min="3" max="3" width="45.42578125" style="52" customWidth="1"/>
    <col min="4" max="4" width="11.42578125" style="52" customWidth="1"/>
    <col min="5" max="5" width="9.42578125" style="52" customWidth="1"/>
    <col min="6" max="6" width="3.42578125" style="52" customWidth="1"/>
    <col min="7" max="16384" width="9.140625" style="52"/>
  </cols>
  <sheetData>
    <row r="1" spans="1:5" x14ac:dyDescent="0.25">
      <c r="A1" s="52" t="s">
        <v>0</v>
      </c>
      <c r="D1" s="53" t="s">
        <v>1</v>
      </c>
      <c r="E1" s="54"/>
    </row>
    <row r="2" spans="1:5" ht="23.25" x14ac:dyDescent="0.25">
      <c r="A2" s="22" t="s">
        <v>2</v>
      </c>
    </row>
    <row r="3" spans="1:5" x14ac:dyDescent="0.25">
      <c r="A3" s="21"/>
    </row>
    <row r="4" spans="1:5" x14ac:dyDescent="0.25">
      <c r="A4" s="21"/>
    </row>
    <row r="5" spans="1:5" x14ac:dyDescent="0.25">
      <c r="A5" s="10" t="s">
        <v>3</v>
      </c>
      <c r="B5" s="11"/>
      <c r="C5" s="11"/>
      <c r="D5" s="17"/>
      <c r="E5" s="56"/>
    </row>
    <row r="6" spans="1:5" ht="38.25" customHeight="1" x14ac:dyDescent="0.25">
      <c r="A6" s="20" t="s">
        <v>4</v>
      </c>
      <c r="B6" s="20" t="s">
        <v>5</v>
      </c>
      <c r="C6" s="20" t="s">
        <v>6</v>
      </c>
      <c r="D6" s="18" t="s">
        <v>7</v>
      </c>
      <c r="E6" s="18" t="s">
        <v>8</v>
      </c>
    </row>
    <row r="7" spans="1:5" ht="90" x14ac:dyDescent="0.25">
      <c r="A7" s="6" t="s">
        <v>9</v>
      </c>
      <c r="B7" s="6" t="s">
        <v>10</v>
      </c>
      <c r="C7" s="5" t="s">
        <v>11</v>
      </c>
      <c r="D7" s="16" t="s">
        <v>12</v>
      </c>
      <c r="E7" s="57"/>
    </row>
    <row r="8" spans="1:5" ht="60" x14ac:dyDescent="0.25">
      <c r="A8" s="7" t="s">
        <v>13</v>
      </c>
      <c r="B8" s="7" t="s">
        <v>14</v>
      </c>
      <c r="C8" s="7" t="s">
        <v>15</v>
      </c>
      <c r="D8" s="16" t="s">
        <v>16</v>
      </c>
      <c r="E8" s="57"/>
    </row>
    <row r="9" spans="1:5" ht="90" x14ac:dyDescent="0.25">
      <c r="A9" s="6" t="s">
        <v>17</v>
      </c>
      <c r="B9" s="6" t="s">
        <v>18</v>
      </c>
      <c r="C9" s="5" t="s">
        <v>19</v>
      </c>
      <c r="D9" s="16" t="s">
        <v>16</v>
      </c>
      <c r="E9" s="57"/>
    </row>
    <row r="10" spans="1:5" ht="45" x14ac:dyDescent="0.25">
      <c r="A10" s="7" t="s">
        <v>20</v>
      </c>
      <c r="B10" s="7" t="s">
        <v>21</v>
      </c>
      <c r="C10" s="5" t="s">
        <v>22</v>
      </c>
      <c r="D10" s="16" t="s">
        <v>16</v>
      </c>
      <c r="E10" s="57"/>
    </row>
    <row r="11" spans="1:5" ht="60" x14ac:dyDescent="0.25">
      <c r="A11" s="8" t="s">
        <v>23</v>
      </c>
      <c r="B11" s="7" t="s">
        <v>24</v>
      </c>
      <c r="C11" s="5" t="s">
        <v>25</v>
      </c>
      <c r="D11" s="16" t="s">
        <v>16</v>
      </c>
      <c r="E11" s="57"/>
    </row>
    <row r="12" spans="1:5" ht="120" x14ac:dyDescent="0.25">
      <c r="A12" s="6" t="s">
        <v>26</v>
      </c>
      <c r="B12" s="6" t="s">
        <v>27</v>
      </c>
      <c r="C12" s="5" t="s">
        <v>128</v>
      </c>
      <c r="D12" s="16" t="s">
        <v>133</v>
      </c>
      <c r="E12" s="57"/>
    </row>
    <row r="13" spans="1:5" ht="75" x14ac:dyDescent="0.25">
      <c r="A13" s="6" t="s">
        <v>28</v>
      </c>
      <c r="B13" s="6" t="s">
        <v>29</v>
      </c>
      <c r="C13" s="5" t="s">
        <v>30</v>
      </c>
      <c r="D13" s="16" t="s">
        <v>134</v>
      </c>
      <c r="E13" s="57"/>
    </row>
    <row r="14" spans="1:5" ht="360" x14ac:dyDescent="0.25">
      <c r="A14" s="6" t="s">
        <v>31</v>
      </c>
      <c r="B14" s="6" t="s">
        <v>32</v>
      </c>
      <c r="C14" s="5" t="s">
        <v>135</v>
      </c>
      <c r="D14" s="16" t="s">
        <v>136</v>
      </c>
      <c r="E14" s="58"/>
    </row>
    <row r="15" spans="1:5" ht="225" x14ac:dyDescent="0.25">
      <c r="A15" s="6" t="s">
        <v>33</v>
      </c>
      <c r="B15" s="6" t="s">
        <v>34</v>
      </c>
      <c r="C15" s="5" t="s">
        <v>35</v>
      </c>
      <c r="D15" s="16" t="s">
        <v>36</v>
      </c>
      <c r="E15" s="57"/>
    </row>
    <row r="16" spans="1:5" ht="45" x14ac:dyDescent="0.25">
      <c r="A16" s="8" t="s">
        <v>37</v>
      </c>
      <c r="B16" s="7" t="s">
        <v>38</v>
      </c>
      <c r="C16" s="7" t="s">
        <v>39</v>
      </c>
      <c r="D16" s="16" t="s">
        <v>40</v>
      </c>
      <c r="E16" s="57"/>
    </row>
    <row r="17" spans="1:5" ht="60" x14ac:dyDescent="0.25">
      <c r="A17" s="9" t="s">
        <v>41</v>
      </c>
      <c r="B17" s="7" t="s">
        <v>42</v>
      </c>
      <c r="C17" s="7" t="s">
        <v>43</v>
      </c>
      <c r="D17" s="16" t="s">
        <v>44</v>
      </c>
      <c r="E17" s="57"/>
    </row>
    <row r="18" spans="1:5" ht="60" x14ac:dyDescent="0.25">
      <c r="A18" s="8" t="s">
        <v>45</v>
      </c>
      <c r="B18" s="7" t="s">
        <v>46</v>
      </c>
      <c r="C18" s="7" t="s">
        <v>47</v>
      </c>
      <c r="D18" s="16" t="s">
        <v>129</v>
      </c>
      <c r="E18" s="57"/>
    </row>
    <row r="19" spans="1:5" ht="195" x14ac:dyDescent="0.25">
      <c r="A19" s="6" t="s">
        <v>48</v>
      </c>
      <c r="B19" s="6" t="s">
        <v>49</v>
      </c>
      <c r="C19" s="5" t="s">
        <v>50</v>
      </c>
      <c r="D19" s="16" t="s">
        <v>137</v>
      </c>
      <c r="E19" s="57"/>
    </row>
    <row r="20" spans="1:5" ht="105" x14ac:dyDescent="0.25">
      <c r="A20" s="8" t="s">
        <v>51</v>
      </c>
      <c r="B20" s="7" t="s">
        <v>52</v>
      </c>
      <c r="C20" s="7" t="s">
        <v>53</v>
      </c>
      <c r="D20" s="16" t="s">
        <v>36</v>
      </c>
      <c r="E20" s="57"/>
    </row>
    <row r="21" spans="1:5" x14ac:dyDescent="0.25">
      <c r="A21" s="10" t="s">
        <v>54</v>
      </c>
      <c r="B21" s="11"/>
      <c r="C21" s="11"/>
      <c r="D21" s="17"/>
      <c r="E21" s="56"/>
    </row>
    <row r="22" spans="1:5" ht="30" x14ac:dyDescent="0.25">
      <c r="A22" s="13" t="s">
        <v>4</v>
      </c>
      <c r="B22" s="14" t="s">
        <v>55</v>
      </c>
      <c r="C22" s="15" t="s">
        <v>6</v>
      </c>
      <c r="D22" s="18" t="s">
        <v>7</v>
      </c>
      <c r="E22" s="18" t="s">
        <v>8</v>
      </c>
    </row>
    <row r="23" spans="1:5" x14ac:dyDescent="0.25">
      <c r="A23" s="7" t="s">
        <v>56</v>
      </c>
      <c r="B23" s="6" t="s">
        <v>57</v>
      </c>
      <c r="C23" s="12"/>
      <c r="D23" s="19"/>
      <c r="E23" s="57"/>
    </row>
  </sheetData>
  <printOptions horizontalCentered="1"/>
  <pageMargins left="0.45" right="0.45" top="0.5" bottom="0.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view="pageBreakPreview" zoomScaleNormal="100" zoomScaleSheetLayoutView="100" workbookViewId="0">
      <selection activeCell="F1" sqref="F1"/>
    </sheetView>
  </sheetViews>
  <sheetFormatPr defaultColWidth="9.140625" defaultRowHeight="18" x14ac:dyDescent="0.3"/>
  <cols>
    <col min="1" max="1" width="11" style="36" customWidth="1"/>
    <col min="2" max="2" width="53.5703125" style="61" customWidth="1"/>
    <col min="3" max="3" width="58.140625" style="36" customWidth="1"/>
    <col min="4" max="4" width="13" style="36" customWidth="1"/>
    <col min="5" max="5" width="11.28515625" style="2" customWidth="1"/>
    <col min="6" max="6" width="12" style="2" customWidth="1"/>
    <col min="7" max="7" width="3.7109375" style="37" customWidth="1"/>
    <col min="8" max="8" width="10.5703125" style="40" customWidth="1"/>
    <col min="9" max="9" width="9.140625" style="40"/>
    <col min="10" max="10" width="3.5703125" style="1" customWidth="1"/>
    <col min="11" max="16384" width="9.140625" style="1"/>
  </cols>
  <sheetData>
    <row r="1" spans="1:9" ht="16.5" x14ac:dyDescent="0.3">
      <c r="A1" s="36" t="s">
        <v>0</v>
      </c>
      <c r="B1" s="36"/>
      <c r="E1" s="23" t="s">
        <v>1</v>
      </c>
      <c r="F1" s="51"/>
      <c r="G1" s="36"/>
      <c r="I1" s="41"/>
    </row>
    <row r="2" spans="1:9" ht="23.25" x14ac:dyDescent="0.35">
      <c r="A2" s="59" t="s">
        <v>58</v>
      </c>
      <c r="B2" s="36"/>
      <c r="E2" s="1"/>
      <c r="F2" s="1"/>
      <c r="G2" s="36"/>
      <c r="H2" s="41"/>
      <c r="I2" s="41"/>
    </row>
    <row r="3" spans="1:9" ht="16.5" x14ac:dyDescent="0.3">
      <c r="A3" s="60"/>
      <c r="B3" s="36"/>
      <c r="E3" s="1"/>
      <c r="F3" s="1"/>
      <c r="G3" s="36"/>
      <c r="H3" s="41"/>
      <c r="I3" s="41"/>
    </row>
    <row r="4" spans="1:9" x14ac:dyDescent="0.3">
      <c r="A4" s="60"/>
      <c r="H4" s="41"/>
    </row>
    <row r="5" spans="1:9" x14ac:dyDescent="0.3">
      <c r="A5" s="24" t="s">
        <v>59</v>
      </c>
      <c r="B5" s="25"/>
      <c r="C5" s="25"/>
      <c r="D5" s="26"/>
      <c r="E5" s="27"/>
      <c r="F5" s="33"/>
      <c r="G5" s="38"/>
      <c r="H5" s="34" t="s">
        <v>60</v>
      </c>
      <c r="I5" s="42"/>
    </row>
    <row r="6" spans="1:9" ht="45" x14ac:dyDescent="0.3">
      <c r="A6" s="30" t="s">
        <v>4</v>
      </c>
      <c r="B6" s="30" t="s">
        <v>61</v>
      </c>
      <c r="C6" s="31" t="s">
        <v>62</v>
      </c>
      <c r="D6" s="32" t="s">
        <v>7</v>
      </c>
      <c r="E6" s="32" t="s">
        <v>63</v>
      </c>
      <c r="F6" s="32" t="s">
        <v>64</v>
      </c>
      <c r="G6" s="35"/>
      <c r="H6" s="43" t="s">
        <v>65</v>
      </c>
      <c r="I6" s="43" t="s">
        <v>66</v>
      </c>
    </row>
    <row r="7" spans="1:9" ht="33" customHeight="1" x14ac:dyDescent="0.3">
      <c r="A7" s="71" t="s">
        <v>67</v>
      </c>
      <c r="B7" s="71"/>
      <c r="C7" s="71"/>
      <c r="D7" s="71"/>
      <c r="E7" s="71"/>
      <c r="F7" s="4">
        <f>SUM(F8:F13)</f>
        <v>40</v>
      </c>
      <c r="G7" s="39"/>
      <c r="H7" s="44"/>
      <c r="I7" s="45">
        <f>SUM(I8:I13)</f>
        <v>35</v>
      </c>
    </row>
    <row r="8" spans="1:9" ht="300" x14ac:dyDescent="0.3">
      <c r="A8" s="62" t="s">
        <v>68</v>
      </c>
      <c r="B8" s="63" t="s">
        <v>69</v>
      </c>
      <c r="C8" s="64" t="s">
        <v>70</v>
      </c>
      <c r="D8" s="65" t="s">
        <v>71</v>
      </c>
      <c r="E8" s="3">
        <v>2</v>
      </c>
      <c r="F8" s="3">
        <f>+E8*5</f>
        <v>10</v>
      </c>
      <c r="G8" s="38"/>
      <c r="H8" s="44">
        <v>5</v>
      </c>
      <c r="I8" s="46">
        <f>ROUND(E8*H8,1)</f>
        <v>10</v>
      </c>
    </row>
    <row r="9" spans="1:9" ht="120" x14ac:dyDescent="0.3">
      <c r="A9" s="62" t="s">
        <v>72</v>
      </c>
      <c r="B9" s="63" t="s">
        <v>73</v>
      </c>
      <c r="C9" s="64" t="s">
        <v>74</v>
      </c>
      <c r="D9" s="65" t="s">
        <v>75</v>
      </c>
      <c r="E9" s="3">
        <v>1.5</v>
      </c>
      <c r="F9" s="3">
        <f t="shared" ref="F9:F13" si="0">+E9*5</f>
        <v>7.5</v>
      </c>
      <c r="G9" s="38"/>
      <c r="H9" s="44">
        <v>4</v>
      </c>
      <c r="I9" s="46">
        <f t="shared" ref="I9:I29" si="1">ROUND(E9*H9,1)</f>
        <v>6</v>
      </c>
    </row>
    <row r="10" spans="1:9" ht="90" x14ac:dyDescent="0.3">
      <c r="A10" s="62" t="s">
        <v>76</v>
      </c>
      <c r="B10" s="63" t="s">
        <v>77</v>
      </c>
      <c r="C10" s="64" t="s">
        <v>78</v>
      </c>
      <c r="D10" s="65" t="s">
        <v>79</v>
      </c>
      <c r="E10" s="3">
        <v>1.5</v>
      </c>
      <c r="F10" s="3">
        <f t="shared" si="0"/>
        <v>7.5</v>
      </c>
      <c r="G10" s="38"/>
      <c r="H10" s="44">
        <f>14/3</f>
        <v>4.666666666666667</v>
      </c>
      <c r="I10" s="46">
        <f t="shared" si="1"/>
        <v>7</v>
      </c>
    </row>
    <row r="11" spans="1:9" ht="225" x14ac:dyDescent="0.3">
      <c r="A11" s="62" t="s">
        <v>80</v>
      </c>
      <c r="B11" s="63" t="s">
        <v>81</v>
      </c>
      <c r="C11" s="64" t="s">
        <v>82</v>
      </c>
      <c r="D11" s="65" t="s">
        <v>79</v>
      </c>
      <c r="E11" s="3">
        <v>1</v>
      </c>
      <c r="F11" s="3">
        <f t="shared" si="0"/>
        <v>5</v>
      </c>
      <c r="G11" s="38"/>
      <c r="H11" s="44">
        <f>7/3</f>
        <v>2.3333333333333335</v>
      </c>
      <c r="I11" s="46">
        <f t="shared" si="1"/>
        <v>2.2999999999999998</v>
      </c>
    </row>
    <row r="12" spans="1:9" ht="240" x14ac:dyDescent="0.3">
      <c r="A12" s="62" t="s">
        <v>83</v>
      </c>
      <c r="B12" s="63" t="s">
        <v>84</v>
      </c>
      <c r="C12" s="64" t="s">
        <v>85</v>
      </c>
      <c r="D12" s="65" t="s">
        <v>86</v>
      </c>
      <c r="E12" s="3">
        <v>1</v>
      </c>
      <c r="F12" s="3">
        <f t="shared" si="0"/>
        <v>5</v>
      </c>
      <c r="G12" s="38"/>
      <c r="H12" s="44">
        <v>4.666666666666667</v>
      </c>
      <c r="I12" s="46">
        <f t="shared" si="1"/>
        <v>4.7</v>
      </c>
    </row>
    <row r="13" spans="1:9" ht="150" x14ac:dyDescent="0.3">
      <c r="A13" s="62" t="s">
        <v>87</v>
      </c>
      <c r="B13" s="63" t="s">
        <v>88</v>
      </c>
      <c r="C13" s="64" t="s">
        <v>89</v>
      </c>
      <c r="D13" s="66" t="s">
        <v>90</v>
      </c>
      <c r="E13" s="3">
        <v>1</v>
      </c>
      <c r="F13" s="3">
        <f t="shared" si="0"/>
        <v>5</v>
      </c>
      <c r="G13" s="38"/>
      <c r="H13" s="44">
        <v>5</v>
      </c>
      <c r="I13" s="46">
        <f t="shared" si="1"/>
        <v>5</v>
      </c>
    </row>
    <row r="14" spans="1:9" ht="44.25" customHeight="1" x14ac:dyDescent="0.3">
      <c r="A14" s="71" t="s">
        <v>91</v>
      </c>
      <c r="B14" s="71"/>
      <c r="C14" s="71"/>
      <c r="D14" s="71"/>
      <c r="E14" s="71"/>
      <c r="F14" s="4">
        <f>SUM(F15:F20)</f>
        <v>40</v>
      </c>
      <c r="G14" s="39"/>
      <c r="H14" s="44"/>
      <c r="I14" s="45">
        <f>SUM(I15:I20)</f>
        <v>31</v>
      </c>
    </row>
    <row r="15" spans="1:9" ht="225" x14ac:dyDescent="0.3">
      <c r="A15" s="62" t="s">
        <v>92</v>
      </c>
      <c r="B15" s="67" t="s">
        <v>93</v>
      </c>
      <c r="C15" s="64" t="s">
        <v>138</v>
      </c>
      <c r="D15" s="65" t="s">
        <v>139</v>
      </c>
      <c r="E15" s="3">
        <v>1.5</v>
      </c>
      <c r="F15" s="3">
        <f t="shared" ref="F15:F25" si="2">+E15*5</f>
        <v>7.5</v>
      </c>
      <c r="G15" s="38"/>
      <c r="H15" s="44">
        <v>4</v>
      </c>
      <c r="I15" s="46">
        <f t="shared" si="1"/>
        <v>6</v>
      </c>
    </row>
    <row r="16" spans="1:9" ht="75" x14ac:dyDescent="0.3">
      <c r="A16" s="62" t="s">
        <v>94</v>
      </c>
      <c r="B16" s="63" t="s">
        <v>95</v>
      </c>
      <c r="C16" s="64" t="s">
        <v>96</v>
      </c>
      <c r="D16" s="65" t="s">
        <v>97</v>
      </c>
      <c r="E16" s="3">
        <v>1.5</v>
      </c>
      <c r="F16" s="3">
        <f t="shared" si="2"/>
        <v>7.5</v>
      </c>
      <c r="G16" s="38"/>
      <c r="H16" s="44">
        <v>4</v>
      </c>
      <c r="I16" s="46">
        <f t="shared" si="1"/>
        <v>6</v>
      </c>
    </row>
    <row r="17" spans="1:11" ht="105" x14ac:dyDescent="0.3">
      <c r="A17" s="62" t="s">
        <v>98</v>
      </c>
      <c r="B17" s="63" t="s">
        <v>99</v>
      </c>
      <c r="C17" s="64" t="s">
        <v>100</v>
      </c>
      <c r="D17" s="66" t="s">
        <v>101</v>
      </c>
      <c r="E17" s="3">
        <v>1</v>
      </c>
      <c r="F17" s="3">
        <f t="shared" si="2"/>
        <v>5</v>
      </c>
      <c r="G17" s="38"/>
      <c r="H17" s="44">
        <v>5</v>
      </c>
      <c r="I17" s="46">
        <f t="shared" si="1"/>
        <v>5</v>
      </c>
    </row>
    <row r="18" spans="1:11" ht="270" x14ac:dyDescent="0.3">
      <c r="A18" s="62" t="s">
        <v>102</v>
      </c>
      <c r="B18" s="63" t="s">
        <v>103</v>
      </c>
      <c r="C18" s="64" t="s">
        <v>104</v>
      </c>
      <c r="D18" s="65" t="s">
        <v>140</v>
      </c>
      <c r="E18" s="3">
        <v>1.5</v>
      </c>
      <c r="F18" s="3">
        <f t="shared" si="2"/>
        <v>7.5</v>
      </c>
      <c r="G18" s="38"/>
      <c r="H18" s="44">
        <v>3</v>
      </c>
      <c r="I18" s="46">
        <f t="shared" si="1"/>
        <v>4.5</v>
      </c>
      <c r="K18" s="55" t="s">
        <v>131</v>
      </c>
    </row>
    <row r="19" spans="1:11" ht="150" x14ac:dyDescent="0.3">
      <c r="A19" s="62" t="s">
        <v>105</v>
      </c>
      <c r="B19" s="63" t="s">
        <v>106</v>
      </c>
      <c r="C19" s="64" t="s">
        <v>141</v>
      </c>
      <c r="D19" s="65" t="s">
        <v>142</v>
      </c>
      <c r="E19" s="3">
        <v>1</v>
      </c>
      <c r="F19" s="3">
        <f t="shared" si="2"/>
        <v>5</v>
      </c>
      <c r="G19" s="38"/>
      <c r="H19" s="44">
        <v>3</v>
      </c>
      <c r="I19" s="46">
        <f t="shared" si="1"/>
        <v>3</v>
      </c>
      <c r="K19" s="55" t="s">
        <v>130</v>
      </c>
    </row>
    <row r="20" spans="1:11" ht="90" x14ac:dyDescent="0.3">
      <c r="A20" s="62" t="s">
        <v>107</v>
      </c>
      <c r="B20" s="63" t="s">
        <v>108</v>
      </c>
      <c r="C20" s="64" t="s">
        <v>109</v>
      </c>
      <c r="D20" s="65" t="s">
        <v>143</v>
      </c>
      <c r="E20" s="3">
        <v>1.5</v>
      </c>
      <c r="F20" s="3">
        <f t="shared" si="2"/>
        <v>7.5</v>
      </c>
      <c r="G20" s="38"/>
      <c r="H20" s="44">
        <v>4.333333333333333</v>
      </c>
      <c r="I20" s="46">
        <f t="shared" si="1"/>
        <v>6.5</v>
      </c>
    </row>
    <row r="21" spans="1:11" ht="42" customHeight="1" x14ac:dyDescent="0.3">
      <c r="A21" s="71" t="s">
        <v>110</v>
      </c>
      <c r="B21" s="71"/>
      <c r="C21" s="71"/>
      <c r="D21" s="71"/>
      <c r="E21" s="71"/>
      <c r="F21" s="4">
        <f>SUM(F22:F25)</f>
        <v>20</v>
      </c>
      <c r="G21" s="39"/>
      <c r="H21" s="44"/>
      <c r="I21" s="45">
        <f>SUM(I22:I25)</f>
        <v>18</v>
      </c>
    </row>
    <row r="22" spans="1:11" ht="75" x14ac:dyDescent="0.3">
      <c r="A22" s="62" t="s">
        <v>111</v>
      </c>
      <c r="B22" s="63" t="s">
        <v>112</v>
      </c>
      <c r="C22" s="64" t="s">
        <v>113</v>
      </c>
      <c r="D22" s="66" t="s">
        <v>114</v>
      </c>
      <c r="E22" s="3">
        <v>1</v>
      </c>
      <c r="F22" s="3">
        <f t="shared" si="2"/>
        <v>5</v>
      </c>
      <c r="G22" s="38"/>
      <c r="H22" s="44">
        <v>5</v>
      </c>
      <c r="I22" s="46">
        <f t="shared" si="1"/>
        <v>5</v>
      </c>
    </row>
    <row r="23" spans="1:11" ht="120" x14ac:dyDescent="0.3">
      <c r="A23" s="62" t="s">
        <v>115</v>
      </c>
      <c r="B23" s="63" t="s">
        <v>116</v>
      </c>
      <c r="C23" s="64" t="s">
        <v>132</v>
      </c>
      <c r="D23" s="65" t="s">
        <v>144</v>
      </c>
      <c r="E23" s="3">
        <v>1</v>
      </c>
      <c r="F23" s="3">
        <f t="shared" si="2"/>
        <v>5</v>
      </c>
      <c r="G23" s="38"/>
      <c r="H23" s="44">
        <v>3</v>
      </c>
      <c r="I23" s="46">
        <f t="shared" si="1"/>
        <v>3</v>
      </c>
    </row>
    <row r="24" spans="1:11" ht="60" customHeight="1" x14ac:dyDescent="0.3">
      <c r="A24" s="62" t="s">
        <v>117</v>
      </c>
      <c r="B24" s="63" t="s">
        <v>118</v>
      </c>
      <c r="C24" s="68" t="s">
        <v>119</v>
      </c>
      <c r="D24" s="66" t="s">
        <v>120</v>
      </c>
      <c r="E24" s="3">
        <v>1</v>
      </c>
      <c r="F24" s="3">
        <f t="shared" si="2"/>
        <v>5</v>
      </c>
      <c r="G24" s="38"/>
      <c r="H24" s="44">
        <v>5</v>
      </c>
      <c r="I24" s="46">
        <f t="shared" si="1"/>
        <v>5</v>
      </c>
    </row>
    <row r="25" spans="1:11" ht="105" x14ac:dyDescent="0.3">
      <c r="A25" s="62" t="s">
        <v>121</v>
      </c>
      <c r="B25" s="63" t="s">
        <v>122</v>
      </c>
      <c r="C25" s="64" t="s">
        <v>145</v>
      </c>
      <c r="D25" s="66" t="s">
        <v>123</v>
      </c>
      <c r="E25" s="3">
        <v>1</v>
      </c>
      <c r="F25" s="3">
        <f t="shared" si="2"/>
        <v>5</v>
      </c>
      <c r="G25" s="38"/>
      <c r="H25" s="44">
        <v>5</v>
      </c>
      <c r="I25" s="46">
        <f t="shared" si="1"/>
        <v>5</v>
      </c>
    </row>
    <row r="26" spans="1:11" x14ac:dyDescent="0.3">
      <c r="A26" s="24" t="s">
        <v>124</v>
      </c>
      <c r="B26" s="25"/>
      <c r="C26" s="25"/>
      <c r="D26" s="26"/>
      <c r="E26" s="27"/>
      <c r="F26" s="33"/>
      <c r="G26" s="38"/>
      <c r="H26" s="47"/>
      <c r="I26" s="48"/>
    </row>
    <row r="27" spans="1:11" ht="45" x14ac:dyDescent="0.3">
      <c r="A27" s="30" t="s">
        <v>4</v>
      </c>
      <c r="B27" s="30" t="s">
        <v>125</v>
      </c>
      <c r="C27" s="31" t="s">
        <v>62</v>
      </c>
      <c r="D27" s="32" t="s">
        <v>7</v>
      </c>
      <c r="E27" s="32" t="s">
        <v>63</v>
      </c>
      <c r="F27" s="32" t="s">
        <v>64</v>
      </c>
      <c r="G27" s="35"/>
      <c r="H27" s="43" t="s">
        <v>65</v>
      </c>
      <c r="I27" s="43" t="s">
        <v>66</v>
      </c>
    </row>
    <row r="28" spans="1:11" x14ac:dyDescent="0.3">
      <c r="A28" s="28" t="s">
        <v>126</v>
      </c>
      <c r="B28" s="38"/>
      <c r="C28" s="38"/>
      <c r="D28" s="38"/>
      <c r="E28" s="3"/>
      <c r="F28" s="3"/>
      <c r="G28" s="38"/>
      <c r="H28" s="44"/>
      <c r="I28" s="46">
        <f t="shared" si="1"/>
        <v>0</v>
      </c>
    </row>
    <row r="29" spans="1:11" x14ac:dyDescent="0.3">
      <c r="A29" s="62"/>
      <c r="B29" s="63"/>
      <c r="C29" s="69"/>
      <c r="D29" s="66"/>
      <c r="E29" s="3"/>
      <c r="F29" s="3"/>
      <c r="G29" s="38"/>
      <c r="H29" s="44"/>
      <c r="I29" s="46">
        <f t="shared" si="1"/>
        <v>0</v>
      </c>
    </row>
    <row r="30" spans="1:11" ht="32.25" customHeight="1" x14ac:dyDescent="0.3">
      <c r="A30" s="70" t="s">
        <v>127</v>
      </c>
      <c r="B30" s="70"/>
      <c r="C30" s="70"/>
      <c r="D30" s="70"/>
      <c r="E30" s="70"/>
      <c r="F30" s="29">
        <f>+F21+F14+F7++F28+F29</f>
        <v>100</v>
      </c>
      <c r="G30" s="39"/>
      <c r="H30" s="49"/>
      <c r="I30" s="50">
        <f>+I21+I14+I7+I28+I29</f>
        <v>84</v>
      </c>
    </row>
  </sheetData>
  <mergeCells count="4">
    <mergeCell ref="A30:E30"/>
    <mergeCell ref="A7:E7"/>
    <mergeCell ref="A14:E14"/>
    <mergeCell ref="A21:E21"/>
  </mergeCells>
  <printOptions horizontalCentered="1"/>
  <pageMargins left="0.45" right="0.2" top="0.25" bottom="0.25" header="0.3" footer="0.3"/>
  <pageSetup paperSize="9" scale="61" fitToHeight="0" orientation="portrait" r:id="rId1"/>
  <rowBreaks count="2" manualBreakCount="2">
    <brk id="13" max="5" man="1"/>
    <brk id="25"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3D6F1-EE4E-4F9A-BE4C-F903F0280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CIOBOTARU ILEANA</cp:lastModifiedBy>
  <cp:revision/>
  <cp:lastPrinted>2023-10-18T08:28:18Z</cp:lastPrinted>
  <dcterms:created xsi:type="dcterms:W3CDTF">2015-06-05T18:17:20Z</dcterms:created>
  <dcterms:modified xsi:type="dcterms:W3CDTF">2024-01-31T13:23:10Z</dcterms:modified>
  <cp:category/>
  <cp:contentStatus/>
</cp:coreProperties>
</file>