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5"/>
  <workbookPr/>
  <mc:AlternateContent xmlns:mc="http://schemas.openxmlformats.org/markup-compatibility/2006">
    <mc:Choice Requires="x15">
      <x15ac:absPath xmlns:x15ac="http://schemas.microsoft.com/office/spreadsheetml/2010/11/ac" url="https://maigovro.sharepoint.com/sites/SFD2/Shared Documents/Ghiduri specifice/Ghid_specific MODEL v1.0/"/>
    </mc:Choice>
  </mc:AlternateContent>
  <xr:revisionPtr revIDLastSave="704" documentId="11_B2515573DD1BCFC41A8C0A9DBA9D71A8F010452A" xr6:coauthVersionLast="47" xr6:coauthVersionMax="47" xr10:uidLastSave="{27233561-1F20-4090-9D89-E141D746E70F}"/>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<sst xmlns="http://schemas.openxmlformats.org/spreadsheetml/2006/main" count="167" uniqueCount="144">
  <si>
    <t xml:space="preserve">Anexa nr. 2 la Ghidul specific apelului de proiecte </t>
  </si>
  <si>
    <t>id_apel:</t>
  </si>
  <si>
    <t>IS333A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</si>
  <si>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</si>
  <si>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</si>
  <si>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</si>
  <si>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</si>
  <si>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</si>
  <si>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</si>
  <si>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</si>
  <si>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</si>
  <si>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</si>
  <si>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</si>
  <si>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</si>
  <si>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</si>
  <si>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</si>
  <si>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</si>
  <si>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</si>
  <si>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</si>
  <si>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</si>
  <si>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</si>
  <si>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</si>
  <si>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</si>
  <si>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</si>
  <si>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</si>
  <si>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</si>
  <si>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</si>
  <si>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</si>
  <si>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</si>
  <si>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</si>
  <si>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</si>
  <si>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</si>
  <si>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</si>
  <si>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</si>
  <si>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</si>
  <si>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</si>
  <si>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</si>
  <si>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</si>
  <si>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</si>
  <si>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</si>
  <si>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</si>
  <si>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</si>
  <si>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</si>
  <si>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</si>
  <si>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</si>
  <si>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</si>
  <si>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</si>
  <si>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</si>
  <si>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</si>
  <si>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</si>
  <si>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</si>
  <si>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</si>
  <si>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</si>
  <si>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</si>
  <si>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</si>
  <si>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</si>
  <si>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</si>
  <si>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</si>
  <si>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</si>
  <si>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</si>
  <si>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</si>
  <si>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</si>
  <si>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</si>
  <si>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</si>
  <si>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</si>
  <si>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</si>
  <si>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</si>
  <si>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</si>
  <si>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</si>
  <si>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</si>
  <si>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</si>
  <si>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</si>
  <si>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</si>
  <si>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</si>
  <si>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</si>
  <si>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</si>
  <si>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</si>
  <si>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</si>
  <si>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</si>
  <si>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</si>
  <si>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</si>
  <si>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</si>
  <si>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</si>
  <si>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</si>
  <si>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</si>
  <si>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</si>
  <si>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</si>
  <si>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</si>
  <si>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</si>
  <si>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</si>
  <si>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</si>
  <si>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</si>
  <si>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</si>
  <si>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</si>
  <si>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</si>
  <si>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</si>
  <si>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</si>
  <si>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</si>
  <si>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</si>
  <si>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</si>
  <si>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</si>
  <si>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</si>
  <si>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</si>
  <si>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</si>
  <si>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</si>
  <si>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</si>
  <si>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</si>
  <si>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</si>
  <si>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</si>
  <si>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</si>
  <si>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</si>
  <si>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</si>
  <si>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</si>
  <si>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</si>
  <si>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</si>
  <si>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</si>
  <si>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</si>
  <si>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</si>
  <si>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</si>
  <si>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</si>
  <si>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</si>
  <si>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</si>
  <si>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</si>
  <si>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</si>
  <si>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</si>
  <si>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</si>
  <si>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</si>
  <si>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</si>
  <si>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</si>
  <si>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</si>
  <si>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</si>
  <si>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</si>
  <si>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</si>
  <si>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</si>
  <si>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</si>
  <si>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</si>
  <si>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</si>
  <si>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</si>
  <si>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</si>
  <si>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</si>
  <si>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 xml:space="preserve">Procentul total al cheltuielilor aferente RO1, PRO2, PRO3, IMO1, SRV2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</si>
  <si>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</si>
  <si>
    <t>B5.2.1.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</si>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</sst>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8">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2"/>
      <color rgb="FFFF0000"/>
      <name val="Trebuchet MS"/>
      <family val="2"/>
    </font>
    <font>
      <sz val="10"/>
      <color rgb="FFFF0000"/>
      <name val="Trebuchet MS"/>
      <family val="2"/>
    </font>
    <font>
      <sz val="11"/>
      <color theme="1"/>
      <name val="Trebuchet MS"/>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0" fontId="5" fillId="0" borderId="3" xfId="0" applyFont="1" applyBorder="1"/>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0" fontId="25" fillId="0" borderId="1" xfId="0" applyFont="1" applyBorder="1" applyAlignment="1">
      <alignment horizontal="left" vertical="center"/>
    </xf>
    <xf numFmtId="0" fontId="26" fillId="2" borderId="1" xfId="0" quotePrefix="1" applyFont="1" applyFill="1" applyBorder="1" applyAlignment="1">
      <alignment horizontal="justify" vertical="center" wrapText="1"/>
    </xf>
    <xf numFmtId="16" fontId="3" fillId="2" borderId="1" xfId="0" applyNumberFormat="1" applyFont="1" applyFill="1" applyBorder="1" applyAlignment="1">
      <alignment horizontal="center" vertical="center"/>
    </xf>
    <xf numFmtId="49" fontId="26" fillId="2" borderId="2" xfId="0" applyNumberFormat="1" applyFont="1" applyFill="1" applyBorder="1" applyAlignment="1">
      <alignment horizontal="justify" vertical="center" wrapText="1"/>
    </xf>
    <xf numFmtId="49" fontId="26" fillId="2" borderId="2" xfId="0" applyNumberFormat="1" applyFont="1" applyFill="1" applyBorder="1" applyAlignment="1">
      <alignment vertical="center" wrapText="1"/>
    </xf>
    <xf numFmtId="0" fontId="27" fillId="0" borderId="0" xfId="0" applyFont="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I8" sqref="I8"/>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c r="A23" s="70"/>
      <c r="B23" s="71"/>
      <c r="C23" s="71"/>
      <c r="D23" s="22"/>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topLeftCell="A25" zoomScaleNormal="100" zoomScaleSheetLayoutView="100" workbookViewId="0">
      <selection activeCell="B33" sqref="B33"/>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8" customWidth="1"/>
    <col min="8" max="8" width="10.5703125" style="51" customWidth="1"/>
    <col min="9" max="9" width="9.140625" style="51"/>
    <col min="10" max="10" width="3.5703125" style="7" customWidth="1"/>
    <col min="11" max="16384" width="9.140625" style="7"/>
  </cols>
  <sheetData>
    <row r="1" spans="1:9" ht="16.5">
      <c r="A1" s="7" t="s">
        <v>0</v>
      </c>
      <c r="B1" s="7"/>
      <c r="E1" s="31" t="s">
        <v>1</v>
      </c>
      <c r="F1" s="62" t="s">
        <v>2</v>
      </c>
      <c r="G1" s="47"/>
      <c r="I1" s="52"/>
    </row>
    <row r="2" spans="1:9" ht="23.25">
      <c r="A2" s="66" t="s">
        <v>62</v>
      </c>
      <c r="B2" s="7"/>
      <c r="E2" s="7"/>
      <c r="F2" s="7"/>
      <c r="G2" s="47"/>
      <c r="H2" s="52"/>
      <c r="I2" s="52"/>
    </row>
    <row r="3" spans="1:9" ht="16.5">
      <c r="A3" s="26"/>
      <c r="B3" s="7"/>
      <c r="E3" s="7"/>
      <c r="F3" s="7"/>
      <c r="G3" s="47"/>
      <c r="H3" s="52"/>
      <c r="I3" s="52"/>
    </row>
    <row r="4" spans="1:9">
      <c r="A4" s="26"/>
      <c r="H4" s="52"/>
    </row>
    <row r="5" spans="1:9">
      <c r="A5" s="33" t="s">
        <v>63</v>
      </c>
      <c r="B5" s="34"/>
      <c r="C5" s="34"/>
      <c r="D5" s="35"/>
      <c r="E5" s="36"/>
      <c r="F5" s="41"/>
      <c r="G5" s="49"/>
      <c r="H5" s="42" t="s">
        <v>64</v>
      </c>
      <c r="I5" s="53"/>
    </row>
    <row r="6" spans="1:9" ht="45">
      <c r="A6" s="38" t="s">
        <v>5</v>
      </c>
      <c r="B6" s="38" t="s">
        <v>65</v>
      </c>
      <c r="C6" s="39" t="s">
        <v>66</v>
      </c>
      <c r="D6" s="40" t="s">
        <v>8</v>
      </c>
      <c r="E6" s="40" t="s">
        <v>67</v>
      </c>
      <c r="F6" s="40" t="s">
        <v>68</v>
      </c>
      <c r="G6" s="46"/>
      <c r="H6" s="54" t="s">
        <v>69</v>
      </c>
      <c r="I6" s="54" t="s">
        <v>70</v>
      </c>
    </row>
    <row r="7" spans="1:9" ht="33" customHeight="1">
      <c r="A7" s="74" t="s">
        <v>71</v>
      </c>
      <c r="B7" s="74"/>
      <c r="C7" s="74"/>
      <c r="D7" s="74"/>
      <c r="E7" s="74"/>
      <c r="F7" s="11">
        <f>SUM(F8:F13)</f>
        <v>40</v>
      </c>
      <c r="G7" s="50"/>
      <c r="H7" s="55"/>
      <c r="I7" s="56">
        <f>SUM(I8:I13)</f>
        <v>35.299999999999997</v>
      </c>
    </row>
    <row r="8" spans="1:9" ht="300">
      <c r="A8" s="3" t="s">
        <v>72</v>
      </c>
      <c r="B8" s="4" t="s">
        <v>73</v>
      </c>
      <c r="C8" s="43" t="s">
        <v>74</v>
      </c>
      <c r="D8" s="44" t="s">
        <v>75</v>
      </c>
      <c r="E8" s="10">
        <v>2</v>
      </c>
      <c r="F8" s="10">
        <f>+E8*5</f>
        <v>10</v>
      </c>
      <c r="G8" s="49"/>
      <c r="H8" s="55">
        <v>5</v>
      </c>
      <c r="I8" s="57">
        <f>ROUND(E8*H8,1)</f>
        <v>10</v>
      </c>
    </row>
    <row r="9" spans="1:9" ht="120">
      <c r="A9" s="3" t="s">
        <v>76</v>
      </c>
      <c r="B9" s="4" t="s">
        <v>77</v>
      </c>
      <c r="C9" s="43" t="s">
        <v>78</v>
      </c>
      <c r="D9" s="44" t="s">
        <v>79</v>
      </c>
      <c r="E9" s="10">
        <v>1</v>
      </c>
      <c r="F9" s="10">
        <f t="shared" ref="F9:F13" si="0">+E9*5</f>
        <v>5</v>
      </c>
      <c r="G9" s="49"/>
      <c r="H9" s="55">
        <v>4</v>
      </c>
      <c r="I9" s="57">
        <f t="shared" ref="I9:I29" si="1">ROUND(E9*H9,1)</f>
        <v>4</v>
      </c>
    </row>
    <row r="10" spans="1:9" ht="90">
      <c r="A10" s="3" t="s">
        <v>80</v>
      </c>
      <c r="B10" s="4" t="s">
        <v>81</v>
      </c>
      <c r="C10" s="43" t="s">
        <v>82</v>
      </c>
      <c r="D10" s="44" t="s">
        <v>83</v>
      </c>
      <c r="E10" s="10">
        <v>2</v>
      </c>
      <c r="F10" s="10">
        <f t="shared" si="0"/>
        <v>10</v>
      </c>
      <c r="G10" s="49"/>
      <c r="H10" s="55">
        <f>14/3</f>
        <v>4.666666666666667</v>
      </c>
      <c r="I10" s="57">
        <f t="shared" si="1"/>
        <v>9.3000000000000007</v>
      </c>
    </row>
    <row r="11" spans="1:9" ht="225">
      <c r="A11" s="3" t="s">
        <v>84</v>
      </c>
      <c r="B11" s="4" t="s">
        <v>85</v>
      </c>
      <c r="C11" s="43" t="s">
        <v>86</v>
      </c>
      <c r="D11" s="44" t="s">
        <v>83</v>
      </c>
      <c r="E11" s="10">
        <v>1</v>
      </c>
      <c r="F11" s="10">
        <f t="shared" si="0"/>
        <v>5</v>
      </c>
      <c r="G11" s="49"/>
      <c r="H11" s="55">
        <f>7/3</f>
        <v>2.3333333333333335</v>
      </c>
      <c r="I11" s="57">
        <f t="shared" si="1"/>
        <v>2.2999999999999998</v>
      </c>
    </row>
    <row r="12" spans="1:9" ht="240">
      <c r="A12" s="3" t="s">
        <v>87</v>
      </c>
      <c r="B12" s="4" t="s">
        <v>88</v>
      </c>
      <c r="C12" s="43" t="s">
        <v>89</v>
      </c>
      <c r="D12" s="44" t="s">
        <v>90</v>
      </c>
      <c r="E12" s="10">
        <v>1</v>
      </c>
      <c r="F12" s="10">
        <f t="shared" si="0"/>
        <v>5</v>
      </c>
      <c r="G12" s="49"/>
      <c r="H12" s="55">
        <v>4.666666666666667</v>
      </c>
      <c r="I12" s="57">
        <f t="shared" si="1"/>
        <v>4.7</v>
      </c>
    </row>
    <row r="13" spans="1:9" ht="150">
      <c r="A13" s="3" t="s">
        <v>91</v>
      </c>
      <c r="B13" s="4" t="s">
        <v>92</v>
      </c>
      <c r="C13" s="43" t="s">
        <v>93</v>
      </c>
      <c r="D13" s="32" t="s">
        <v>94</v>
      </c>
      <c r="E13" s="10">
        <v>1</v>
      </c>
      <c r="F13" s="10">
        <f t="shared" si="0"/>
        <v>5</v>
      </c>
      <c r="G13" s="49"/>
      <c r="H13" s="55">
        <v>5</v>
      </c>
      <c r="I13" s="57">
        <f t="shared" si="1"/>
        <v>5</v>
      </c>
    </row>
    <row r="14" spans="1:9" ht="44.25" customHeight="1">
      <c r="A14" s="74" t="s">
        <v>95</v>
      </c>
      <c r="B14" s="74"/>
      <c r="C14" s="74"/>
      <c r="D14" s="74"/>
      <c r="E14" s="74"/>
      <c r="F14" s="11">
        <f>SUM(F15:F20)</f>
        <v>35</v>
      </c>
      <c r="G14" s="50"/>
      <c r="H14" s="55"/>
      <c r="I14" s="56">
        <f>SUM(I15:I20)</f>
        <v>26.3</v>
      </c>
    </row>
    <row r="15" spans="1:9" ht="225">
      <c r="A15" s="3" t="s">
        <v>96</v>
      </c>
      <c r="B15" s="6" t="s">
        <v>97</v>
      </c>
      <c r="C15" s="43" t="s">
        <v>98</v>
      </c>
      <c r="D15" s="44" t="s">
        <v>99</v>
      </c>
      <c r="E15" s="10">
        <v>1</v>
      </c>
      <c r="F15" s="10">
        <f t="shared" ref="F15:F25" si="2">+E15*5</f>
        <v>5</v>
      </c>
      <c r="G15" s="49"/>
      <c r="H15" s="55">
        <v>4</v>
      </c>
      <c r="I15" s="57">
        <f t="shared" si="1"/>
        <v>4</v>
      </c>
    </row>
    <row r="16" spans="1:9" ht="75">
      <c r="A16" s="3" t="s">
        <v>100</v>
      </c>
      <c r="B16" s="4" t="s">
        <v>101</v>
      </c>
      <c r="C16" s="43" t="s">
        <v>102</v>
      </c>
      <c r="D16" s="44" t="s">
        <v>103</v>
      </c>
      <c r="E16" s="10">
        <v>1</v>
      </c>
      <c r="F16" s="10">
        <f t="shared" si="2"/>
        <v>5</v>
      </c>
      <c r="G16" s="49"/>
      <c r="H16" s="55">
        <v>4</v>
      </c>
      <c r="I16" s="57">
        <f t="shared" si="1"/>
        <v>4</v>
      </c>
    </row>
    <row r="17" spans="1:9" ht="105">
      <c r="A17" s="3" t="s">
        <v>104</v>
      </c>
      <c r="B17" s="4" t="s">
        <v>105</v>
      </c>
      <c r="C17" s="43" t="s">
        <v>106</v>
      </c>
      <c r="D17" s="32" t="s">
        <v>107</v>
      </c>
      <c r="E17" s="10">
        <v>1</v>
      </c>
      <c r="F17" s="10">
        <f t="shared" si="2"/>
        <v>5</v>
      </c>
      <c r="G17" s="49"/>
      <c r="H17" s="55">
        <v>5</v>
      </c>
      <c r="I17" s="57">
        <f t="shared" si="1"/>
        <v>5</v>
      </c>
    </row>
    <row r="18" spans="1:9" ht="270">
      <c r="A18" s="3" t="s">
        <v>108</v>
      </c>
      <c r="B18" s="4" t="s">
        <v>109</v>
      </c>
      <c r="C18" s="43" t="s">
        <v>110</v>
      </c>
      <c r="D18" s="44" t="s">
        <v>111</v>
      </c>
      <c r="E18" s="10">
        <v>2</v>
      </c>
      <c r="F18" s="10">
        <f t="shared" si="2"/>
        <v>10</v>
      </c>
      <c r="G18" s="49"/>
      <c r="H18" s="55">
        <v>3</v>
      </c>
      <c r="I18" s="57">
        <f t="shared" si="1"/>
        <v>6</v>
      </c>
    </row>
    <row r="19" spans="1:9" ht="135">
      <c r="A19" s="3" t="s">
        <v>112</v>
      </c>
      <c r="B19" s="4" t="s">
        <v>113</v>
      </c>
      <c r="C19" s="43" t="s">
        <v>114</v>
      </c>
      <c r="D19" s="44" t="s">
        <v>115</v>
      </c>
      <c r="E19" s="10">
        <v>1</v>
      </c>
      <c r="F19" s="10">
        <f t="shared" si="2"/>
        <v>5</v>
      </c>
      <c r="G19" s="49"/>
      <c r="H19" s="55">
        <v>3</v>
      </c>
      <c r="I19" s="57">
        <f t="shared" si="1"/>
        <v>3</v>
      </c>
    </row>
    <row r="20" spans="1:9" ht="90">
      <c r="A20" s="3" t="s">
        <v>116</v>
      </c>
      <c r="B20" s="4" t="s">
        <v>117</v>
      </c>
      <c r="C20" s="43" t="s">
        <v>118</v>
      </c>
      <c r="D20" s="44" t="s">
        <v>119</v>
      </c>
      <c r="E20" s="10">
        <v>1</v>
      </c>
      <c r="F20" s="10">
        <f t="shared" si="2"/>
        <v>5</v>
      </c>
      <c r="G20" s="49"/>
      <c r="H20" s="55">
        <v>4.333333333333333</v>
      </c>
      <c r="I20" s="57">
        <f t="shared" si="1"/>
        <v>4.3</v>
      </c>
    </row>
    <row r="21" spans="1:9" ht="42" customHeight="1">
      <c r="A21" s="74" t="s">
        <v>120</v>
      </c>
      <c r="B21" s="74"/>
      <c r="C21" s="74"/>
      <c r="D21" s="74"/>
      <c r="E21" s="74"/>
      <c r="F21" s="11">
        <f>SUM(F22:F25)</f>
        <v>10</v>
      </c>
      <c r="G21" s="50"/>
      <c r="H21" s="55"/>
      <c r="I21" s="56">
        <f>SUM(I22:I25)</f>
        <v>9</v>
      </c>
    </row>
    <row r="22" spans="1:9" ht="75">
      <c r="A22" s="3" t="s">
        <v>121</v>
      </c>
      <c r="B22" s="4" t="s">
        <v>122</v>
      </c>
      <c r="C22" s="43" t="s">
        <v>123</v>
      </c>
      <c r="D22" s="32" t="s">
        <v>124</v>
      </c>
      <c r="E22" s="10">
        <v>0.5</v>
      </c>
      <c r="F22" s="10">
        <f t="shared" si="2"/>
        <v>2.5</v>
      </c>
      <c r="G22" s="49"/>
      <c r="H22" s="55">
        <v>5</v>
      </c>
      <c r="I22" s="57">
        <f t="shared" si="1"/>
        <v>2.5</v>
      </c>
    </row>
    <row r="23" spans="1:9" ht="100.5">
      <c r="A23" s="7" t="s">
        <v>125</v>
      </c>
      <c r="B23" s="4" t="s">
        <v>126</v>
      </c>
      <c r="C23" s="43" t="s">
        <v>127</v>
      </c>
      <c r="D23" s="44" t="s">
        <v>128</v>
      </c>
      <c r="E23" s="10">
        <v>0.5</v>
      </c>
      <c r="F23" s="10">
        <f t="shared" si="2"/>
        <v>2.5</v>
      </c>
      <c r="G23" s="49"/>
      <c r="H23" s="55">
        <v>3</v>
      </c>
      <c r="I23" s="57">
        <f t="shared" si="1"/>
        <v>1.5</v>
      </c>
    </row>
    <row r="24" spans="1:9" ht="60" customHeight="1">
      <c r="A24" s="3" t="s">
        <v>129</v>
      </c>
      <c r="B24" s="4" t="s">
        <v>130</v>
      </c>
      <c r="C24" s="45" t="s">
        <v>131</v>
      </c>
      <c r="D24" s="32" t="s">
        <v>132</v>
      </c>
      <c r="E24" s="10">
        <v>0.5</v>
      </c>
      <c r="F24" s="10">
        <f t="shared" si="2"/>
        <v>2.5</v>
      </c>
      <c r="G24" s="49"/>
      <c r="H24" s="55">
        <v>5</v>
      </c>
      <c r="I24" s="57">
        <f t="shared" si="1"/>
        <v>2.5</v>
      </c>
    </row>
    <row r="25" spans="1:9" ht="165">
      <c r="A25" s="3" t="s">
        <v>133</v>
      </c>
      <c r="B25" s="4" t="s">
        <v>134</v>
      </c>
      <c r="C25" s="43" t="s">
        <v>135</v>
      </c>
      <c r="D25" s="32" t="s">
        <v>136</v>
      </c>
      <c r="E25" s="10">
        <v>0.5</v>
      </c>
      <c r="F25" s="10">
        <f t="shared" si="2"/>
        <v>2.5</v>
      </c>
      <c r="G25" s="49"/>
      <c r="H25" s="55">
        <v>5</v>
      </c>
      <c r="I25" s="57">
        <f t="shared" si="1"/>
        <v>2.5</v>
      </c>
    </row>
    <row r="26" spans="1:9">
      <c r="A26" s="33" t="s">
        <v>137</v>
      </c>
      <c r="B26" s="34"/>
      <c r="C26" s="34"/>
      <c r="D26" s="35"/>
      <c r="E26" s="36"/>
      <c r="F26" s="41"/>
      <c r="G26" s="49"/>
      <c r="H26" s="58"/>
      <c r="I26" s="59"/>
    </row>
    <row r="27" spans="1:9" ht="45">
      <c r="A27" s="38" t="s">
        <v>5</v>
      </c>
      <c r="B27" s="38" t="s">
        <v>138</v>
      </c>
      <c r="C27" s="39" t="s">
        <v>66</v>
      </c>
      <c r="D27" s="40" t="s">
        <v>8</v>
      </c>
      <c r="E27" s="40" t="s">
        <v>67</v>
      </c>
      <c r="F27" s="40" t="s">
        <v>68</v>
      </c>
      <c r="G27" s="46"/>
      <c r="H27" s="54" t="s">
        <v>69</v>
      </c>
      <c r="I27" s="54" t="s">
        <v>70</v>
      </c>
    </row>
    <row r="28" spans="1:9" ht="175.5">
      <c r="A28" s="67" t="s">
        <v>139</v>
      </c>
      <c r="B28" s="68" t="s">
        <v>140</v>
      </c>
      <c r="C28" s="68" t="s">
        <v>141</v>
      </c>
      <c r="D28" s="69" t="s">
        <v>142</v>
      </c>
      <c r="E28" s="10">
        <v>3</v>
      </c>
      <c r="F28" s="10">
        <v>15</v>
      </c>
      <c r="G28" s="49"/>
      <c r="H28" s="55"/>
      <c r="I28" s="57">
        <f t="shared" si="1"/>
        <v>0</v>
      </c>
    </row>
    <row r="29" spans="1:9">
      <c r="A29" s="3"/>
      <c r="B29" s="4"/>
      <c r="C29" s="5"/>
      <c r="D29" s="32"/>
      <c r="E29" s="10"/>
      <c r="F29" s="10"/>
      <c r="G29" s="49"/>
      <c r="H29" s="55"/>
      <c r="I29" s="57">
        <f t="shared" si="1"/>
        <v>0</v>
      </c>
    </row>
    <row r="30" spans="1:9" ht="32.25" customHeight="1">
      <c r="A30" s="73" t="s">
        <v>143</v>
      </c>
      <c r="B30" s="73"/>
      <c r="C30" s="73"/>
      <c r="D30" s="73"/>
      <c r="E30" s="73"/>
      <c r="F30" s="37">
        <f>+F21+F14+F7++F28+F29</f>
        <v>100</v>
      </c>
      <c r="G30" s="50"/>
      <c r="H30" s="60"/>
      <c r="I30" s="61">
        <f>+I21+I14+I7+I28+I29</f>
        <v>70.599999999999994</v>
      </c>
    </row>
    <row r="31" spans="1:9">
      <c r="A31" s="1"/>
    </row>
    <row r="32" spans="1:9">
      <c r="A32" s="2"/>
    </row>
    <row r="33" spans="2:5">
      <c r="B33" s="72"/>
      <c r="C33" s="72"/>
      <c r="E33" s="7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DA9912-25D5-4C2D-8937-E240D951614B}"/>
</file>

<file path=customXml/itemProps2.xml><?xml version="1.0" encoding="utf-8"?>
<ds:datastoreItem xmlns:ds="http://schemas.openxmlformats.org/officeDocument/2006/customXml" ds:itemID="{ADFFE38B-35D8-4863-AF54-023B23BB240F}"/>
</file>

<file path=customXml/itemProps3.xml><?xml version="1.0" encoding="utf-8"?>
<ds:datastoreItem xmlns:ds="http://schemas.openxmlformats.org/officeDocument/2006/customXml" ds:itemID="{9481DEA6-F9E1-494E-86AC-3912E57BFB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2024-03-29T05:07:08Z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